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/Users/Portable-dl/Dropbox/Mac (2)/Desktop/Fiches-projets/"/>
    </mc:Choice>
  </mc:AlternateContent>
  <xr:revisionPtr revIDLastSave="0" documentId="13_ncr:1_{7ADF9E2B-8FE1-D342-AD6C-FEE1BFDA7D42}" xr6:coauthVersionLast="47" xr6:coauthVersionMax="47" xr10:uidLastSave="{00000000-0000-0000-0000-000000000000}"/>
  <bookViews>
    <workbookView xWindow="0" yWindow="500" windowWidth="38400" windowHeight="20100" xr2:uid="{5B87A42C-4A2D-D04A-AB52-ECC8AF919BFE}"/>
  </bookViews>
  <sheets>
    <sheet name="3.2 CléA F Route Initiale " sheetId="29" r:id="rId1"/>
    <sheet name="Légendes" sheetId="2" state="hidden" r:id="rId2"/>
  </sheets>
  <definedNames>
    <definedName name="_xlnm.Print_Area" localSheetId="0">'3.2 CléA F Route Initiale '!$A$1:$Q$40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2" l="1"/>
  <c r="B86" i="2"/>
  <c r="B85" i="2"/>
  <c r="B84" i="2"/>
  <c r="B83" i="2"/>
  <c r="B82" i="2"/>
  <c r="B80" i="2"/>
  <c r="B79" i="2"/>
  <c r="B78" i="2"/>
  <c r="B77" i="2"/>
  <c r="B76" i="2"/>
  <c r="B74" i="2"/>
  <c r="B73" i="2"/>
  <c r="B72" i="2"/>
  <c r="B71" i="2"/>
  <c r="B70" i="2"/>
  <c r="B68" i="2"/>
  <c r="B67" i="2"/>
  <c r="B66" i="2"/>
  <c r="B65" i="2"/>
  <c r="B50" i="2"/>
  <c r="B49" i="2"/>
  <c r="B48" i="2"/>
  <c r="B47" i="2"/>
  <c r="B46" i="2"/>
  <c r="B44" i="2"/>
  <c r="B43" i="2"/>
  <c r="B42" i="2"/>
  <c r="B41" i="2"/>
  <c r="B40" i="2"/>
  <c r="B38" i="2"/>
  <c r="B33" i="2"/>
  <c r="B22" i="2"/>
  <c r="B21" i="2"/>
  <c r="B20" i="2"/>
  <c r="B19" i="2"/>
  <c r="B16" i="2"/>
  <c r="B15" i="2"/>
  <c r="B14" i="2"/>
  <c r="B13" i="2"/>
  <c r="B10" i="2"/>
  <c r="B9" i="2"/>
  <c r="B7" i="2"/>
  <c r="B5" i="2"/>
  <c r="B4" i="2"/>
  <c r="B3" i="2"/>
  <c r="B2" i="2"/>
  <c r="B1" i="2"/>
</calcChain>
</file>

<file path=xl/sharedStrings.xml><?xml version="1.0" encoding="utf-8"?>
<sst xmlns="http://schemas.openxmlformats.org/spreadsheetml/2006/main" count="441" uniqueCount="307">
  <si>
    <t>0 - Non déterminé</t>
  </si>
  <si>
    <t>3 - Technologie</t>
  </si>
  <si>
    <t>4 - Règles HQSE</t>
  </si>
  <si>
    <t>7 - Ouverture Culturelle</t>
  </si>
  <si>
    <t>Objectifs prioritaires de progrès professionnels et personnels</t>
  </si>
  <si>
    <t>Réalisation partielle</t>
  </si>
  <si>
    <t>Non déterminé</t>
  </si>
  <si>
    <t>comp</t>
  </si>
  <si>
    <t xml:space="preserve">IMITATION DEGRÉ 1 = </t>
  </si>
  <si>
    <t xml:space="preserve">ADAPTATION DEGRÉ 2 = </t>
  </si>
  <si>
    <t xml:space="preserve">TRANSPOSITION DEGRÉ 3 = </t>
  </si>
  <si>
    <t xml:space="preserve">AUTONOMIE DEGRÉ 4 = </t>
  </si>
  <si>
    <t>NON ÉVALUÉ</t>
  </si>
  <si>
    <t>exp</t>
  </si>
  <si>
    <t xml:space="preserve">CALCUL IMITATION DEGRÉ 1 </t>
  </si>
  <si>
    <t>ADAPTATION DEGRÉ 2 = Produit des énoncés compréhensibles avec quelques erreurs (syntaxiques, ou de structuration)</t>
  </si>
  <si>
    <t xml:space="preserve">CALCUL ADAPTATION DEGRÉ 2 </t>
  </si>
  <si>
    <t>CALCUL TRANSPOSITION DEGRÉ 3</t>
  </si>
  <si>
    <t>CALCUL AUTONOMIE DEGRÉ 4</t>
  </si>
  <si>
    <t>lit</t>
  </si>
  <si>
    <t xml:space="preserve">NUMÉRIQUE IMITATION DEGRÉ 1 </t>
  </si>
  <si>
    <t xml:space="preserve">NUMÉRIQUE ADAPTATION DEGRÉ 2 </t>
  </si>
  <si>
    <t>NUMÉRIQUE TRANSPOSITION DEGRÉ 3</t>
  </si>
  <si>
    <t>NUMÉRIQUE AUTONOMIE DEGRÉ 4</t>
  </si>
  <si>
    <t>ecr</t>
  </si>
  <si>
    <t xml:space="preserve">IMITATION DEGRÉ 1 </t>
  </si>
  <si>
    <t>degre</t>
  </si>
  <si>
    <t xml:space="preserve">ADAPTATION DEGRÉ 2 </t>
  </si>
  <si>
    <t>TRANSPOSITION DEGRÉ 3</t>
  </si>
  <si>
    <t>AUTONOMIE DEGRÉ 4</t>
  </si>
  <si>
    <t>cal</t>
  </si>
  <si>
    <t>Ne se repère pas dans un emploi du temps et ne calcule pas la durée de son travail</t>
  </si>
  <si>
    <t>CDD</t>
  </si>
  <si>
    <t>Ne calcule pas correctement la durée de son travail, bien qu'il ait noté ses horaires de travail</t>
  </si>
  <si>
    <t>CDI</t>
  </si>
  <si>
    <t>Calcule correctement la durée de son travail sur la base de son emploi du temps</t>
  </si>
  <si>
    <t>T. plein</t>
  </si>
  <si>
    <t>T. partiel</t>
  </si>
  <si>
    <t>dose</t>
  </si>
  <si>
    <t>Ne fait aucune relation entre les doses de produit et le remplissage d'un seau plein ou à moitié plein</t>
  </si>
  <si>
    <t>À déterminer</t>
  </si>
  <si>
    <t>nombre</t>
  </si>
  <si>
    <t>Distingue, sans les calculer, les doses nécessaires pour un demi seau et un seau plein</t>
  </si>
  <si>
    <t>0 sous-domaine</t>
  </si>
  <si>
    <t>Raisonne correctement sur la proportionnalité entre les doses et le remplissage d'un seau</t>
  </si>
  <si>
    <t>1 sous-domaines</t>
  </si>
  <si>
    <t>2 sous-domaines</t>
  </si>
  <si>
    <t>3 sous-domaines</t>
  </si>
  <si>
    <t>PROBL</t>
  </si>
  <si>
    <t>Ne réussit pas à raisonner sur le problème posé</t>
  </si>
  <si>
    <t>4 sous-domaines</t>
  </si>
  <si>
    <t>Se trompe dans les calculs  bien qu'il ait posé correctement les opérations</t>
  </si>
  <si>
    <t>5 sous-domaines</t>
  </si>
  <si>
    <t>Calcule correctement le nombre de semaines</t>
  </si>
  <si>
    <t>savoir</t>
  </si>
  <si>
    <t>0 savoir acquis</t>
  </si>
  <si>
    <t>CALs</t>
  </si>
  <si>
    <t>1 savoir acquis</t>
  </si>
  <si>
    <t>2 savoirs acquis</t>
  </si>
  <si>
    <t>3 savoirs acquis</t>
  </si>
  <si>
    <t>4 savoirs acquis</t>
  </si>
  <si>
    <t>5 savoirs acquis</t>
  </si>
  <si>
    <t>6 savoirs acquis</t>
  </si>
  <si>
    <t>NUM</t>
  </si>
  <si>
    <t>7 savoirs acquis</t>
  </si>
  <si>
    <t>8 savoirs acquis</t>
  </si>
  <si>
    <t>9 savoirs acquis</t>
  </si>
  <si>
    <t>domaine</t>
  </si>
  <si>
    <t>0 domaine acquis</t>
  </si>
  <si>
    <t>Décrit des  activités liées au fonctionnement en équipe (animation ou contribution)</t>
  </si>
  <si>
    <t>1 domaine acquis</t>
  </si>
  <si>
    <t>Se repère dans l'organigramme de la société</t>
  </si>
  <si>
    <t>2 domaines acquis</t>
  </si>
  <si>
    <t>3 domainess acquis</t>
  </si>
  <si>
    <t>Décrit des  activités liées à l'organisation, à la réalisation et au contrôle des chantiers</t>
  </si>
  <si>
    <t>4 domaines acquis</t>
  </si>
  <si>
    <t>Utilise régulièrement des mots du lexique métier</t>
  </si>
  <si>
    <t>5 domaines acquis</t>
  </si>
  <si>
    <t>6 domaines acquis</t>
  </si>
  <si>
    <t>Manifeste une capacité d'autonomie vis à vis de la formation</t>
  </si>
  <si>
    <t>7 domaines acquis</t>
  </si>
  <si>
    <t>Décrit spontanément  son niveau de maîtrise technique du métier</t>
  </si>
  <si>
    <t>1 IMITATION</t>
  </si>
  <si>
    <t>ANLCI</t>
  </si>
  <si>
    <t>Décrit les règles et principes HQSE</t>
  </si>
  <si>
    <t>2 ADAPTATION</t>
  </si>
  <si>
    <t>A été  formé aux gestes de premier secours (SST)</t>
  </si>
  <si>
    <t>3 TRANSPOSITION</t>
  </si>
  <si>
    <t>4 AUTONOMIE</t>
  </si>
  <si>
    <t>EQU</t>
  </si>
  <si>
    <t>MA</t>
  </si>
  <si>
    <t>Non atteint</t>
  </si>
  <si>
    <t>AUTO</t>
  </si>
  <si>
    <t>Non Prioritaire</t>
  </si>
  <si>
    <t>PR</t>
  </si>
  <si>
    <t>Prioritaire</t>
  </si>
  <si>
    <t>Non validé</t>
  </si>
  <si>
    <t>VA</t>
  </si>
  <si>
    <t>Partiellement validé</t>
  </si>
  <si>
    <t>APPR</t>
  </si>
  <si>
    <t>Validé</t>
  </si>
  <si>
    <t>PRD</t>
  </si>
  <si>
    <t>Peu important</t>
  </si>
  <si>
    <t>Important</t>
  </si>
  <si>
    <t>HQSE</t>
  </si>
  <si>
    <t>oui</t>
  </si>
  <si>
    <t>Oui</t>
  </si>
  <si>
    <t>Non</t>
  </si>
  <si>
    <t>Dom</t>
  </si>
  <si>
    <t>Sans objet</t>
  </si>
  <si>
    <t>1 - Communiquer en Français</t>
  </si>
  <si>
    <t>2 -  Calcul</t>
  </si>
  <si>
    <t>3 - Numérique</t>
  </si>
  <si>
    <t>4 - Travail en équipe</t>
  </si>
  <si>
    <t>5 - Travail en autonomie</t>
  </si>
  <si>
    <t>M.</t>
  </si>
  <si>
    <t>civ</t>
  </si>
  <si>
    <t>6 - Apprentissage autonome</t>
  </si>
  <si>
    <t>Mme</t>
  </si>
  <si>
    <t>7 - HQSE, Gestes, Postures</t>
  </si>
  <si>
    <t>À préciser</t>
  </si>
  <si>
    <t>jeu</t>
  </si>
  <si>
    <t>Sav</t>
  </si>
  <si>
    <t>Jeu 1</t>
  </si>
  <si>
    <t>1 - Oral : Compréhension et Expression</t>
  </si>
  <si>
    <t>Jeu 2</t>
  </si>
  <si>
    <t>2 - Attitudes Comportements</t>
  </si>
  <si>
    <t>Jeu 3</t>
  </si>
  <si>
    <t>Jeu 4</t>
  </si>
  <si>
    <t>Jeu 5</t>
  </si>
  <si>
    <t>Immédiatement</t>
  </si>
  <si>
    <t>DELAI</t>
  </si>
  <si>
    <t>6.1 - Calcul</t>
  </si>
  <si>
    <t>Dans un délai fixé à :</t>
  </si>
  <si>
    <t>DATE</t>
  </si>
  <si>
    <t>Moins de 15 jours</t>
  </si>
  <si>
    <t>9 - Espace/Temps</t>
  </si>
  <si>
    <t>Plus d'un mois</t>
  </si>
  <si>
    <t>L'année prochaine</t>
  </si>
  <si>
    <t>domaine2</t>
  </si>
  <si>
    <t>2 - Attitudes-Comportements</t>
  </si>
  <si>
    <t>1 domaine à acquérir</t>
  </si>
  <si>
    <t>2 domaines à acquérir</t>
  </si>
  <si>
    <t>3 domaines à acquérir</t>
  </si>
  <si>
    <t>5.1 - Gestes-Postures</t>
  </si>
  <si>
    <t>4 domaines à acquérir</t>
  </si>
  <si>
    <t>5.2 – Observation</t>
  </si>
  <si>
    <t>5 domaines à acquérir</t>
  </si>
  <si>
    <t>6 domaines à acquérir</t>
  </si>
  <si>
    <t>6.2 – Numérique</t>
  </si>
  <si>
    <t>7 domaines à acquérir</t>
  </si>
  <si>
    <t>nombre2</t>
  </si>
  <si>
    <t>1 sous - domaines</t>
  </si>
  <si>
    <t>2 sous - domaines</t>
  </si>
  <si>
    <t>IMITATION DEGRÉ 1 
Comprend difficilement : répétitions et reformulations nécessaires, débit lent</t>
  </si>
  <si>
    <t>3 sous -domaines</t>
  </si>
  <si>
    <t>ADAPTATION DEGRÉ 2
Comprend moyennement : répétitions et reformulations parfois nécessaires, débit correct</t>
  </si>
  <si>
    <t>4 sous - domaines</t>
  </si>
  <si>
    <t>TRANSPOSITION DEGRÉ 3 
Comprend aisément des énoncés simples</t>
  </si>
  <si>
    <t>5 sous - domaines</t>
  </si>
  <si>
    <t>AUTONOMIE DEGRÉ 4 
Comprend des énoncés complexes</t>
  </si>
  <si>
    <t>6 sous - domaines</t>
  </si>
  <si>
    <t>7 sous - domaines</t>
  </si>
  <si>
    <t>8 sous - domaines</t>
  </si>
  <si>
    <t>9 sous-  domaines</t>
  </si>
  <si>
    <t>10 sous - domaines</t>
  </si>
  <si>
    <t>11 sous - domaines</t>
  </si>
  <si>
    <t>IMITATION DEGRÉ 1
Produit des énoncés non structurés (verbes non conjugués, juxtaposition de mots, lexique limité)</t>
  </si>
  <si>
    <t>12 sous - domaines</t>
  </si>
  <si>
    <t>ADAPTATION DEGRÉ 2 
Produit des énoncés compréhensibles avec quelques erreurs (syntaxiques, ou de structuration)</t>
  </si>
  <si>
    <t>13 sous - domaines</t>
  </si>
  <si>
    <t>TRANSPOSITION DEGRÉ 3 
Produit des énoncés structurés et sans erreurs</t>
  </si>
  <si>
    <t>14 sous - domaines</t>
  </si>
  <si>
    <t>AUTONOMIE DEGRÉ 4 
S'exprime avec une grande aisance</t>
  </si>
  <si>
    <t>15 sous - domaines</t>
  </si>
  <si>
    <t>16 sous - domaines</t>
  </si>
  <si>
    <t>17 sous - domaines</t>
  </si>
  <si>
    <t>IMITATION DEGRÉ 1 
Difficulté à prendre en compte des attentes du client et/ou du chef d’équipe</t>
  </si>
  <si>
    <t>18 sous - domaines</t>
  </si>
  <si>
    <t>ADAPTATION DEGRÉ 2 
Prise en compte routinière des attentes du client, et/ou du chef d’équipe)</t>
  </si>
  <si>
    <t>19 sous - domaines</t>
  </si>
  <si>
    <t>TRANSPOSITION DEGRÉ 3
Prise en compte spontanée des attentes du client et du chef d’équipe dans une situation nouvelle</t>
  </si>
  <si>
    <t>20 sous - domaines</t>
  </si>
  <si>
    <t xml:space="preserve">AUTONOMIE DEGRÉ 4
Prise d’initiative conforme aux attentes du client et information spontanée du chef d’équipe </t>
  </si>
  <si>
    <t xml:space="preserve"> + de 20 sous - domaines</t>
  </si>
  <si>
    <t>Non évalué</t>
  </si>
  <si>
    <t>AQ</t>
  </si>
  <si>
    <t>IMITATION DEGRÉ 1 
Le vocabulaire métier n’est pas maîtrisé et les principes technologiques sont ignorés</t>
  </si>
  <si>
    <t>Non Acquis</t>
  </si>
  <si>
    <t>ADAPTATION DEGRÉ 2 
Le vocabulaire métier est partiellement utilisé et les principes technologiques sont rarement invoqués</t>
  </si>
  <si>
    <t>Partiellement Acquis</t>
  </si>
  <si>
    <t>TRANSPOSITION DEGRÉ 3 
Recherche de mots inconnus dans le lexique. La définition est mémorisée. Les principes technologiques sont mentionnés</t>
  </si>
  <si>
    <t>Acquis</t>
  </si>
  <si>
    <t>AUTONOMIE DEGRÉ 4 
Prise en compte du vocabulaire métier et des principes technologiques face à une situation nouvelle</t>
  </si>
  <si>
    <t>AS</t>
  </si>
  <si>
    <t>Classif</t>
  </si>
  <si>
    <t>AQS</t>
  </si>
  <si>
    <t>IMITATION DEGRÉ 1 
Le respect des règles n’est pas relié à l’identification d’un risque</t>
  </si>
  <si>
    <t>ATQS</t>
  </si>
  <si>
    <t>ADAPTATION DEGRÉ 2 
Le lien entre les règles et les risques est correctement formulé dans les situations habituelles</t>
  </si>
  <si>
    <t xml:space="preserve"> CE</t>
  </si>
  <si>
    <t>TRANSPOSITION DEGRÉ 3 
Face à un risque inconnu, recherche d’une mesure préventive avec l'aide des responsables du chantier</t>
  </si>
  <si>
    <t>EA</t>
  </si>
  <si>
    <t>AUTONOMIE DEGRÉ 4 
Analyse des risques et élaboration de mesures préventives adaptées</t>
  </si>
  <si>
    <t>MP</t>
  </si>
  <si>
    <t>CA</t>
  </si>
  <si>
    <t>IMITATION DEGRÉ 1 
Difficulté à expliquer et justifier la mise en œuvre de la gestuelle adaptée aux risques quotidiens</t>
  </si>
  <si>
    <t>ADAPTATION DEGRÉ 2 
La gestuelle adaptée aux risques quotidiens est expliquée et justifiée</t>
  </si>
  <si>
    <t>À déterminer après CPNE</t>
  </si>
  <si>
    <t>Valid</t>
  </si>
  <si>
    <t>TRANSPOSITION DEGRÉ 3 
Les règles liées à un risque inhabituel sont énoncées et justifiées</t>
  </si>
  <si>
    <t>Partielle</t>
  </si>
  <si>
    <t>AUTONOMIE DEGRÉ 4 
Face à un accident, les gestes de premier secours sont décrits et justifiés</t>
  </si>
  <si>
    <t>Totale</t>
  </si>
  <si>
    <t>Salarié</t>
  </si>
  <si>
    <t>origine</t>
  </si>
  <si>
    <t xml:space="preserve">IMITATION DEGRÉ 1 
De nombreuses difficultés dans la mémorisation de la disposition des objets sur un bureau ou des meubles dans une pièce </t>
  </si>
  <si>
    <t>Employeur</t>
  </si>
  <si>
    <t xml:space="preserve">ADAPTATION DEGRÉ 2 
Bonne mémorisation de la disposition des objets sur un bureau ou des meubles dans une pièce dans le cadre familier d’un chantier </t>
  </si>
  <si>
    <t>Employeur et Salarié</t>
  </si>
  <si>
    <t>TRANSPOSITION DEGRÉ 3 
Bonne perception des changements dans la disposition des objets sur un bureau ou des meubles d’une pièce dans le cadre familier d’un chantier</t>
  </si>
  <si>
    <t>Non 
déterminé</t>
  </si>
  <si>
    <t>AUTONOMIE DEGRÉ 4 
Perception fine de détails spécifiques dans le cadre d’un nouveau chantier</t>
  </si>
  <si>
    <t>Sécurisation de l'emploi actuel</t>
  </si>
  <si>
    <t>nature</t>
  </si>
  <si>
    <t>Nouvel emploi</t>
  </si>
  <si>
    <t>IMITATION DEGRÉ 1 
Réalise une mesure, une pesée, se repère dans la relation d’ordre, (plus grand, plus loin, plus cher), mais ne peut réaliser aucun calcul</t>
  </si>
  <si>
    <t>Formation qualifiante</t>
  </si>
  <si>
    <t xml:space="preserve">ADAPTATION DEGRÉ 2 
Identifie l’opération à poser pour résoudre une situation, un problème simple : ajouter, retrancher, partager, multiplier. </t>
  </si>
  <si>
    <t>Meilleure polyvalence</t>
  </si>
  <si>
    <t xml:space="preserve">TRANSPOSITION DEGRÉ 3 
Calcule un volume, utilise les pourcentages et les rapports de proportionnalité, convertit les unités de mesure dans des contextes usuels. . </t>
  </si>
  <si>
    <t>AUTONOMIE DEGRÉ 4 
Résout par la numération des problèmes complexes, contrôle voire anticipe les résultats par un ordre de grandeur</t>
  </si>
  <si>
    <t>Transfert pratique</t>
  </si>
  <si>
    <t>motif</t>
  </si>
  <si>
    <t>Évolution des techniques</t>
  </si>
  <si>
    <t>IMITATION DEGRÉ 1 
Utilise un téléphone exclusivement pour échanger des messages vocaux</t>
  </si>
  <si>
    <t>Nouveaux chantiers</t>
  </si>
  <si>
    <t>ADAPTATION DEGRÉ 2 
Utilise un smartphone pour envoyer des SMS,  des Photos ou des vidéos</t>
  </si>
  <si>
    <t>Nouveau métier</t>
  </si>
  <si>
    <t xml:space="preserve">TRANSPOSITION DEGRÉ 3 
Utilise un smartphone pour consulter Internet, renseigner un document administratif, se servir d’un GPS, dialoguer sur les réseaux sociaux </t>
  </si>
  <si>
    <t>AUTONOMIE DEGRÉ 4 
Utilise un ordinateur ou une tablette pour saisir un texte, envoyer des mails, réaliser des impressions</t>
  </si>
  <si>
    <t>OuiClea</t>
  </si>
  <si>
    <t>Non Certication Complète</t>
  </si>
  <si>
    <t xml:space="preserve">IMITATION DEGRÉ 1 
Distingue le tu et le vous et utilise les formules usuelles de politesse </t>
  </si>
  <si>
    <t>ADAPTATION DEGRÉ 2 
Prévient avant d’intervenir dans un bureau occupé, se positionne à la bonne distance du client et applique des règles de discrétion</t>
  </si>
  <si>
    <t>TRANSPOSITION DEGRÉ 3 
Répond aux demandes et réclamations du client dans les strictes limites de sa responsabilité</t>
  </si>
  <si>
    <t>AUTONOMIE DEGRÉ 4 
Sélectionne les informations pertinentes à communiquer à son Chef d’équipe</t>
  </si>
  <si>
    <t>IMITATION DEGRÉ 1 
Lit des mots isolés sans réussir à lire une phrase complète</t>
  </si>
  <si>
    <t>ADAPTATION DEGRÉ 2 
Ne réussit pas à lire un petit texte de quelques lignes dans sa totalité : erreurs sur certains mots, non prise en compte de la ponctuation</t>
  </si>
  <si>
    <t>150 h</t>
  </si>
  <si>
    <t>TRANSPOSITION DEGRÉ 3 
Lit un petit texte de quelques lignes et est capable de répondre à des questions liées à ce texte</t>
  </si>
  <si>
    <t>75 h</t>
  </si>
  <si>
    <t>AUTONOMIE DEGRÉ 4 
Lit des textes longs (articles, livres)</t>
  </si>
  <si>
    <t>IMITATION DEGRÉ 1 
Renseigne un formulaire simple d'identité</t>
  </si>
  <si>
    <t>ADAPTATION DEGRÉ 2 
Rédige un document compréhensible mais avec des fautes d’orthographe et des erreurs grammaticales et syntaxiques</t>
  </si>
  <si>
    <t>TRANSPOSITION DEGRÉ 3 
Rédige un petit texte sans erreur syntaxique mais avec des fautes d'orthographe</t>
  </si>
  <si>
    <t>AUTONOMIE DEGRÉ 4 
Rédige un texte long et sans faute</t>
  </si>
  <si>
    <r>
      <t xml:space="preserve">IMITATION DEGRÉ 1 
</t>
    </r>
    <r>
      <rPr>
        <b/>
        <i/>
        <sz val="18"/>
        <color theme="1"/>
        <rFont val="Calibri"/>
        <family val="2"/>
        <scheme val="minor"/>
      </rPr>
      <t>Éprouve des difficultés pour prévoir et mesurer le temps nécessaire à l’accomplissement de tâches, est mis en difficulté́ par des environnements nouveaux</t>
    </r>
  </si>
  <si>
    <r>
      <t xml:space="preserve">ADAPTATION DEGRÉ 2 
</t>
    </r>
    <r>
      <rPr>
        <b/>
        <i/>
        <sz val="18"/>
        <color theme="1"/>
        <rFont val="Calibri"/>
        <family val="2"/>
        <scheme val="minor"/>
      </rPr>
      <t>Sait se repérer sur un plan, prévoir un temps de déplacement</t>
    </r>
  </si>
  <si>
    <r>
      <t xml:space="preserve">TRANSPOSITION DEGRÉ 3 
</t>
    </r>
    <r>
      <rPr>
        <b/>
        <i/>
        <sz val="18"/>
        <color theme="1"/>
        <rFont val="Calibri"/>
        <family val="2"/>
        <scheme val="minor"/>
      </rPr>
      <t>Sait s’organiser et planifier son temps, se projeter et anticiper sa mobilité́</t>
    </r>
  </si>
  <si>
    <r>
      <t xml:space="preserve">AUTONOMIE DEGRÉ 4 
</t>
    </r>
    <r>
      <rPr>
        <b/>
        <i/>
        <sz val="18"/>
        <color theme="1"/>
        <rFont val="Calibri"/>
        <family val="2"/>
        <scheme val="minor"/>
      </rPr>
      <t>Se projette avec aisance dans le temps et l’espace, s’organise, prend ses dispositions de façon à s’adapter à des contextes variés et nouveaux</t>
    </r>
    <r>
      <rPr>
        <b/>
        <sz val="18"/>
        <color theme="1"/>
        <rFont val="Calibri"/>
        <family val="2"/>
        <scheme val="minor"/>
      </rPr>
      <t>.</t>
    </r>
  </si>
  <si>
    <t xml:space="preserve"> ANALYSE DES OBJECTIFS INITIAUX DE PROGRÈS PROFESSIONNELS ET PERSONNELS</t>
  </si>
  <si>
    <t>MAÎTRISE ACTUELLE</t>
  </si>
  <si>
    <t xml:space="preserve">Réalisé            </t>
  </si>
  <si>
    <t>5 - Gestes Postures Observation</t>
  </si>
  <si>
    <t>1.1- Oral Compréhension</t>
  </si>
  <si>
    <t>1.2- Oral Expression</t>
  </si>
  <si>
    <t>8.1 - Écrit Lecture</t>
  </si>
  <si>
    <t>8.2 - Écrit Écriture</t>
  </si>
  <si>
    <t>6 - Calcul Numérique</t>
  </si>
  <si>
    <t xml:space="preserve">Second parcours MCCP </t>
  </si>
  <si>
    <t>Proposition d’un parcours CléA</t>
  </si>
  <si>
    <t>MCCP</t>
  </si>
  <si>
    <t>CléA</t>
  </si>
  <si>
    <t>IMITATION DEGRÉ 1 
Difficulté à décrire la division du travail sur un chantier</t>
  </si>
  <si>
    <t>ADAPTATION DEGRÉ 2 
Décrit les missions qui lui sont confiées</t>
  </si>
  <si>
    <t>TRANSPOSITION DEGRÉ 3
Se positionne sur l'organigramme</t>
  </si>
  <si>
    <t>AUTONOMIE DEGRÉ 4
Est en mesure de remplacer un agent dont les missions sont différentes des siennes</t>
  </si>
  <si>
    <t>IMITATION DEGRÉ 1 
Les activités sont enchaînées  sans vision globale</t>
  </si>
  <si>
    <t xml:space="preserve">ADAPTATION DEGRÉ 2
Décrit des  activités liées à la préparation, à la réalisation et au contrôle de ses chantiers </t>
  </si>
  <si>
    <t>TRANSPOSITION DEGRÉ 3
Organise son travail en fonction de la fiche de poste</t>
  </si>
  <si>
    <t>AUTONOMIE DEGRÉ 4
Propose des solutions face aux aléa d'un chantier</t>
  </si>
  <si>
    <t>TRANSPOSITION DEGRÉ 3
Se positionne comme acteur de sa formation au regard de son niveau de maîtrise du métier</t>
  </si>
  <si>
    <t>IMITATION DEGRÉ 1 
Parvient difficilement à justifier les règles  qu'il doit observer</t>
  </si>
  <si>
    <t xml:space="preserve">ADAPTATION DEGRÉ 2
Décrit et justifie les règles et principes HQSE qui s'appliquent à son poste de travail </t>
  </si>
  <si>
    <t>TRANSPOSITION DEGRÉ 3
Identifie les risques et précautions à prendre sur son poste de travail</t>
  </si>
  <si>
    <t>AUTONOMIE DEGRÉ 4
Est force de proposition face à un rique nouveau ou face à un accident</t>
  </si>
  <si>
    <t>AUTONOMIE DEGRÉ 4
Décrit un projet de formation lié à un projet d'évolution</t>
  </si>
  <si>
    <t>IMITATION DEGRÉ 1 
Subit la formation comme une obligation ou une contrainte</t>
  </si>
  <si>
    <t>ADAPTATION DEGRÉ 2 
Exprime sa motivation à l'égard de le formation</t>
  </si>
  <si>
    <t>Second parcours CléA</t>
  </si>
  <si>
    <t>SOMMAIRE</t>
  </si>
  <si>
    <t>8 - Écrit : Lecture et Écriture</t>
  </si>
  <si>
    <t xml:space="preserve">PRÉCONISATIONS ET COMMENTAIRES </t>
  </si>
  <si>
    <t>À Améliorer</t>
  </si>
  <si>
    <t>Maîtrisé</t>
  </si>
  <si>
    <t>MCCP+CléA</t>
  </si>
  <si>
    <t>NOM ET PRENOM DU FORMATEUR</t>
  </si>
  <si>
    <t>RAISON SOCIALE DE L'ENTREPRISE</t>
  </si>
  <si>
    <t>NOM ET PRENOM DU STAGIAIRE</t>
  </si>
  <si>
    <t xml:space="preserve">Date : </t>
  </si>
  <si>
    <t xml:space="preserve">Accès à un parcours CQP/TFP : </t>
  </si>
  <si>
    <t xml:space="preserve">  Complet</t>
  </si>
  <si>
    <t xml:space="preserve">  Partiel</t>
  </si>
  <si>
    <t>Identification des compétences CléA à travailler pour atteindre cet objectif</t>
  </si>
  <si>
    <r>
      <rPr>
        <b/>
        <sz val="22"/>
        <color rgb="FF0000FF"/>
        <rFont val="Calibri"/>
        <family val="2"/>
      </rPr>
      <t>3.2 CléA Feuille de route initiale</t>
    </r>
    <r>
      <rPr>
        <b/>
        <sz val="18"/>
        <color indexed="12"/>
        <rFont val="Calibri"/>
        <family val="2"/>
      </rPr>
      <t xml:space="preserve">
</t>
    </r>
    <r>
      <rPr>
        <b/>
        <i/>
        <sz val="18"/>
        <rFont val="Calibri"/>
        <family val="2"/>
      </rPr>
      <t>À transmettre au candidat, à l'entreprise, 
à l'OPCO et à l'OC</t>
    </r>
  </si>
  <si>
    <t>ORGANISME DE 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</si>
</sst>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;@"/>
  </numFmts>
  <fonts count="26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8"/>
      <color indexed="12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name val="Calibri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 Corps"/>
    </font>
    <font>
      <sz val="12"/>
      <color theme="1"/>
      <name val="Calibri Corps"/>
    </font>
    <font>
      <b/>
      <i/>
      <sz val="18"/>
      <name val="Calibri"/>
      <family val="2"/>
    </font>
    <font>
      <b/>
      <sz val="20"/>
      <color theme="0"/>
      <name val="Calibri Corps"/>
    </font>
    <font>
      <b/>
      <sz val="22"/>
      <color theme="1"/>
      <name val="Calibri"/>
      <family val="2"/>
    </font>
    <font>
      <b/>
      <sz val="22"/>
      <color rgb="FF0000FF"/>
      <name val="Calibri"/>
      <family val="2"/>
    </font>
    <font>
      <b/>
      <sz val="20"/>
      <color indexed="9"/>
      <name val="Calibri Corps"/>
    </font>
    <font>
      <sz val="20"/>
      <color theme="1"/>
      <name val="Calibri corps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0" fillId="2" borderId="0" xfId="0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2" fillId="2" borderId="0" xfId="0" applyFont="1" applyFill="1" applyAlignment="1">
      <alignment vertical="center" wrapText="1" shrinkToFit="1"/>
    </xf>
    <xf numFmtId="0" fontId="2" fillId="0" borderId="0" xfId="0" applyFont="1" applyAlignment="1">
      <alignment vertical="center" wrapText="1" shrinkToFit="1"/>
    </xf>
    <xf numFmtId="0" fontId="5" fillId="2" borderId="0" xfId="0" applyFont="1" applyFill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6" fillId="2" borderId="13" xfId="0" applyFont="1" applyFill="1" applyBorder="1" applyAlignment="1">
      <alignment horizontal="left" vertical="center" wrapText="1" shrinkToFit="1"/>
    </xf>
    <xf numFmtId="0" fontId="3" fillId="0" borderId="0" xfId="0" applyFont="1" applyAlignment="1">
      <alignment vertical="center" wrapText="1" shrinkToFit="1"/>
    </xf>
    <xf numFmtId="0" fontId="6" fillId="3" borderId="13" xfId="0" applyFont="1" applyFill="1" applyBorder="1" applyAlignment="1">
      <alignment horizontal="left" vertical="center" wrapText="1" shrinkToFit="1"/>
    </xf>
    <xf numFmtId="0" fontId="6" fillId="2" borderId="17" xfId="0" applyFont="1" applyFill="1" applyBorder="1" applyAlignment="1">
      <alignment horizontal="left" vertical="center" wrapText="1" shrinkToFit="1"/>
    </xf>
    <xf numFmtId="0" fontId="6" fillId="2" borderId="15" xfId="0" applyFont="1" applyFill="1" applyBorder="1" applyAlignment="1">
      <alignment horizontal="left" vertical="center" wrapText="1" shrinkToFit="1"/>
    </xf>
    <xf numFmtId="0" fontId="6" fillId="2" borderId="16" xfId="0" applyFont="1" applyFill="1" applyBorder="1" applyAlignment="1">
      <alignment horizontal="left" vertical="center" wrapText="1" shrinkToFit="1"/>
    </xf>
    <xf numFmtId="0" fontId="2" fillId="2" borderId="15" xfId="0" applyFont="1" applyFill="1" applyBorder="1" applyAlignment="1">
      <alignment vertical="center" wrapText="1" shrinkToFit="1"/>
    </xf>
    <xf numFmtId="0" fontId="2" fillId="2" borderId="16" xfId="0" applyFont="1" applyFill="1" applyBorder="1" applyAlignment="1">
      <alignment vertical="center" wrapText="1" shrinkToFit="1"/>
    </xf>
    <xf numFmtId="0" fontId="2" fillId="2" borderId="17" xfId="0" applyFont="1" applyFill="1" applyBorder="1" applyAlignment="1">
      <alignment vertical="center" wrapText="1" shrinkToFit="1"/>
    </xf>
    <xf numFmtId="0" fontId="2" fillId="7" borderId="6" xfId="0" applyFont="1" applyFill="1" applyBorder="1" applyAlignment="1">
      <alignment vertical="center" wrapText="1" shrinkToFit="1"/>
    </xf>
    <xf numFmtId="0" fontId="2" fillId="7" borderId="1" xfId="0" applyFont="1" applyFill="1" applyBorder="1" applyAlignment="1">
      <alignment vertical="center" wrapText="1" shrinkToFit="1"/>
    </xf>
    <xf numFmtId="0" fontId="2" fillId="7" borderId="9" xfId="0" applyFont="1" applyFill="1" applyBorder="1" applyAlignment="1">
      <alignment vertical="center" wrapText="1" shrinkToFit="1"/>
    </xf>
    <xf numFmtId="0" fontId="2" fillId="7" borderId="0" xfId="0" applyFont="1" applyFill="1" applyAlignment="1">
      <alignment vertical="center" wrapText="1" shrinkToFit="1"/>
    </xf>
    <xf numFmtId="0" fontId="7" fillId="8" borderId="13" xfId="0" applyFont="1" applyFill="1" applyBorder="1" applyAlignment="1">
      <alignment horizontal="left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7" fillId="6" borderId="13" xfId="0" applyFont="1" applyFill="1" applyBorder="1" applyAlignment="1">
      <alignment horizontal="left"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3" fillId="2" borderId="0" xfId="0" applyFont="1" applyFill="1" applyAlignment="1">
      <alignment vertical="center" wrapText="1" shrinkToFit="1"/>
    </xf>
    <xf numFmtId="0" fontId="2" fillId="0" borderId="15" xfId="0" applyFont="1" applyBorder="1" applyAlignment="1">
      <alignment vertical="center" wrapText="1" shrinkToFit="1"/>
    </xf>
    <xf numFmtId="0" fontId="2" fillId="0" borderId="16" xfId="0" applyFont="1" applyBorder="1" applyAlignment="1">
      <alignment vertical="center" wrapText="1" shrinkToFit="1"/>
    </xf>
    <xf numFmtId="0" fontId="2" fillId="0" borderId="17" xfId="0" applyFont="1" applyBorder="1" applyAlignment="1">
      <alignment vertical="center" wrapText="1" shrinkToFit="1"/>
    </xf>
    <xf numFmtId="0" fontId="6" fillId="0" borderId="15" xfId="0" applyFont="1" applyBorder="1" applyAlignment="1" applyProtection="1">
      <alignment horizontal="left" vertical="center" wrapText="1" shrinkToFit="1"/>
      <protection locked="0"/>
    </xf>
    <xf numFmtId="0" fontId="6" fillId="0" borderId="16" xfId="0" applyFont="1" applyBorder="1" applyAlignment="1" applyProtection="1">
      <alignment horizontal="left" vertical="center" wrapText="1" shrinkToFit="1"/>
      <protection locked="0"/>
    </xf>
    <xf numFmtId="0" fontId="6" fillId="0" borderId="17" xfId="0" applyFont="1" applyBorder="1" applyAlignment="1" applyProtection="1">
      <alignment horizontal="left" vertical="center" wrapText="1" shrinkToFit="1"/>
      <protection locked="0"/>
    </xf>
    <xf numFmtId="0" fontId="8" fillId="9" borderId="13" xfId="0" applyFont="1" applyFill="1" applyBorder="1" applyAlignment="1">
      <alignment horizontal="left" vertical="center" wrapText="1" shrinkToFit="1"/>
    </xf>
    <xf numFmtId="0" fontId="6" fillId="11" borderId="15" xfId="0" applyFont="1" applyFill="1" applyBorder="1" applyAlignment="1" applyProtection="1">
      <alignment horizontal="left" vertical="center" wrapText="1" shrinkToFit="1"/>
      <protection locked="0"/>
    </xf>
    <xf numFmtId="0" fontId="6" fillId="11" borderId="16" xfId="0" applyFont="1" applyFill="1" applyBorder="1" applyAlignment="1" applyProtection="1">
      <alignment horizontal="left" vertical="center" wrapText="1" shrinkToFit="1"/>
      <protection locked="0"/>
    </xf>
    <xf numFmtId="0" fontId="6" fillId="11" borderId="17" xfId="0" applyFont="1" applyFill="1" applyBorder="1" applyAlignment="1" applyProtection="1">
      <alignment horizontal="left" vertical="center" wrapText="1" shrinkToFit="1"/>
      <protection locked="0"/>
    </xf>
    <xf numFmtId="0" fontId="7" fillId="4" borderId="13" xfId="0" applyFont="1" applyFill="1" applyBorder="1" applyAlignment="1">
      <alignment horizontal="left" vertical="center" wrapText="1" shrinkToFit="1"/>
    </xf>
    <xf numFmtId="0" fontId="7" fillId="11" borderId="13" xfId="0" applyFont="1" applyFill="1" applyBorder="1" applyAlignment="1">
      <alignment horizontal="left" vertical="center" wrapText="1" shrinkToFit="1"/>
    </xf>
    <xf numFmtId="0" fontId="6" fillId="11" borderId="13" xfId="0" applyFont="1" applyFill="1" applyBorder="1" applyAlignment="1">
      <alignment horizontal="left" vertical="center" wrapText="1" shrinkToFit="1"/>
    </xf>
    <xf numFmtId="165" fontId="11" fillId="2" borderId="3" xfId="0" applyNumberFormat="1" applyFont="1" applyFill="1" applyBorder="1" applyAlignment="1">
      <alignment horizontal="center" vertical="center" wrapText="1" shrinkToFit="1"/>
    </xf>
    <xf numFmtId="0" fontId="12" fillId="2" borderId="13" xfId="0" applyFont="1" applyFill="1" applyBorder="1" applyAlignment="1" applyProtection="1">
      <alignment horizontal="center" vertical="center" wrapText="1" shrinkToFit="1"/>
      <protection locked="0"/>
    </xf>
    <xf numFmtId="0" fontId="12" fillId="4" borderId="13" xfId="1" applyFont="1" applyFill="1" applyBorder="1" applyAlignment="1">
      <alignment horizontal="center" vertical="center"/>
    </xf>
    <xf numFmtId="0" fontId="0" fillId="0" borderId="7" xfId="0" applyBorder="1" applyAlignment="1">
      <alignment vertical="center" wrapText="1" shrinkToFit="1"/>
    </xf>
    <xf numFmtId="0" fontId="18" fillId="0" borderId="4" xfId="0" applyFont="1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24" fillId="5" borderId="4" xfId="0" applyFont="1" applyFill="1" applyBorder="1" applyAlignment="1">
      <alignment horizontal="center" vertical="center" wrapText="1" shrinkToFit="1"/>
    </xf>
    <xf numFmtId="0" fontId="24" fillId="5" borderId="5" xfId="0" applyFont="1" applyFill="1" applyBorder="1" applyAlignment="1">
      <alignment horizontal="center" vertical="center" wrapText="1" shrinkToFit="1"/>
    </xf>
    <xf numFmtId="0" fontId="0" fillId="2" borderId="6" xfId="0" applyFill="1" applyBorder="1" applyAlignment="1">
      <alignment vertical="center" wrapText="1" shrinkToFit="1"/>
    </xf>
    <xf numFmtId="0" fontId="0" fillId="2" borderId="7" xfId="0" applyFill="1" applyBorder="1" applyAlignment="1">
      <alignment vertical="center" wrapText="1" shrinkToFit="1"/>
    </xf>
    <xf numFmtId="0" fontId="0" fillId="2" borderId="8" xfId="0" applyFill="1" applyBorder="1" applyAlignment="1">
      <alignment vertical="center" wrapText="1" shrinkToFit="1"/>
    </xf>
    <xf numFmtId="0" fontId="21" fillId="5" borderId="3" xfId="0" applyFont="1" applyFill="1" applyBorder="1" applyAlignment="1">
      <alignment horizontal="center" vertical="center" wrapText="1" shrinkToFit="1"/>
    </xf>
    <xf numFmtId="165" fontId="16" fillId="2" borderId="4" xfId="0" applyNumberFormat="1" applyFont="1" applyFill="1" applyBorder="1" applyAlignment="1">
      <alignment horizontal="left" vertical="center" wrapText="1" shrinkToFit="1"/>
    </xf>
    <xf numFmtId="0" fontId="10" fillId="2" borderId="22" xfId="0" applyFont="1" applyFill="1" applyBorder="1" applyAlignment="1">
      <alignment horizontal="center" vertical="center" wrapText="1" shrinkToFit="1"/>
    </xf>
    <xf numFmtId="0" fontId="10" fillId="2" borderId="12" xfId="0" applyFont="1" applyFill="1" applyBorder="1" applyAlignment="1">
      <alignment horizontal="center" vertical="center" wrapText="1" shrinkToFit="1"/>
    </xf>
    <xf numFmtId="0" fontId="10" fillId="2" borderId="21" xfId="0" applyFont="1" applyFill="1" applyBorder="1" applyAlignment="1">
      <alignment horizontal="center" vertical="center" wrapText="1" shrinkToFit="1"/>
    </xf>
    <xf numFmtId="0" fontId="21" fillId="5" borderId="4" xfId="0" applyFont="1" applyFill="1" applyBorder="1" applyAlignment="1">
      <alignment horizontal="center" vertical="center" wrapText="1" shrinkToFit="1"/>
    </xf>
    <xf numFmtId="0" fontId="21" fillId="5" borderId="5" xfId="0" applyFont="1" applyFill="1" applyBorder="1" applyAlignment="1">
      <alignment horizontal="center" vertical="center" wrapText="1" shrinkToFit="1"/>
    </xf>
    <xf numFmtId="0" fontId="0" fillId="0" borderId="18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22" fillId="12" borderId="3" xfId="0" applyFont="1" applyFill="1" applyBorder="1" applyAlignment="1">
      <alignment horizontal="center" vertical="center" wrapText="1" shrinkToFit="1"/>
    </xf>
    <xf numFmtId="0" fontId="24" fillId="5" borderId="29" xfId="0" applyFont="1" applyFill="1" applyBorder="1" applyAlignment="1">
      <alignment horizontal="center" vertical="center" wrapText="1" shrinkToFit="1"/>
    </xf>
    <xf numFmtId="0" fontId="25" fillId="0" borderId="30" xfId="0" applyFont="1" applyBorder="1" applyAlignment="1">
      <alignment horizontal="center" vertical="center" wrapText="1" shrinkToFit="1"/>
    </xf>
    <xf numFmtId="0" fontId="19" fillId="0" borderId="30" xfId="0" applyFont="1" applyBorder="1" applyAlignment="1">
      <alignment vertical="center" wrapText="1" shrinkToFit="1"/>
    </xf>
    <xf numFmtId="0" fontId="19" fillId="0" borderId="31" xfId="0" applyFont="1" applyBorder="1" applyAlignment="1">
      <alignment vertical="center" wrapText="1" shrinkToFit="1"/>
    </xf>
    <xf numFmtId="0" fontId="19" fillId="0" borderId="25" xfId="0" applyFont="1" applyBorder="1" applyAlignment="1">
      <alignment vertical="center" wrapText="1" shrinkToFit="1"/>
    </xf>
    <xf numFmtId="0" fontId="19" fillId="0" borderId="26" xfId="0" applyFont="1" applyBorder="1" applyAlignment="1">
      <alignment vertical="center" wrapText="1" shrinkToFit="1"/>
    </xf>
    <xf numFmtId="0" fontId="19" fillId="0" borderId="27" xfId="0" applyFont="1" applyBorder="1" applyAlignment="1">
      <alignment vertical="center" wrapText="1" shrinkToFit="1"/>
    </xf>
    <xf numFmtId="0" fontId="10" fillId="2" borderId="23" xfId="0" applyFont="1" applyFill="1" applyBorder="1" applyAlignment="1">
      <alignment horizontal="center" vertical="center" wrapText="1" shrinkToFit="1"/>
    </xf>
    <xf numFmtId="0" fontId="10" fillId="2" borderId="14" xfId="0" applyFont="1" applyFill="1" applyBorder="1" applyAlignment="1">
      <alignment horizontal="center" vertical="center" wrapText="1" shrinkToFit="1"/>
    </xf>
    <xf numFmtId="0" fontId="10" fillId="2" borderId="24" xfId="0" applyFont="1" applyFill="1" applyBorder="1" applyAlignment="1">
      <alignment horizontal="center" vertical="center" wrapText="1" shrinkToFit="1"/>
    </xf>
    <xf numFmtId="0" fontId="7" fillId="10" borderId="6" xfId="1" applyFont="1" applyFill="1" applyBorder="1" applyAlignment="1">
      <alignment horizontal="center" vertical="center" wrapText="1" shrinkToFit="1"/>
    </xf>
    <xf numFmtId="0" fontId="7" fillId="0" borderId="7" xfId="1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6" fillId="10" borderId="6" xfId="1" applyFont="1" applyFill="1" applyBorder="1" applyAlignment="1">
      <alignment horizontal="center" vertical="center" wrapText="1" shrinkToFit="1"/>
    </xf>
    <xf numFmtId="0" fontId="13" fillId="0" borderId="9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vertical="center" wrapText="1" shrinkToFit="1"/>
    </xf>
    <xf numFmtId="0" fontId="15" fillId="0" borderId="8" xfId="0" applyFont="1" applyBorder="1" applyAlignment="1">
      <alignment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vertical="center" wrapText="1" shrinkToFit="1"/>
    </xf>
    <xf numFmtId="0" fontId="15" fillId="0" borderId="11" xfId="0" applyFont="1" applyBorder="1" applyAlignment="1">
      <alignment vertical="center" wrapText="1" shrinkToFit="1"/>
    </xf>
    <xf numFmtId="0" fontId="6" fillId="2" borderId="3" xfId="0" applyFont="1" applyFill="1" applyBorder="1" applyAlignment="1" applyProtection="1">
      <alignment horizontal="left" vertical="center" wrapText="1" shrinkToFit="1"/>
      <protection locked="0"/>
    </xf>
    <xf numFmtId="0" fontId="0" fillId="2" borderId="4" xfId="0" applyFill="1" applyBorder="1" applyAlignment="1">
      <alignment vertical="center" wrapText="1" shrinkToFit="1"/>
    </xf>
    <xf numFmtId="0" fontId="0" fillId="2" borderId="5" xfId="0" applyFill="1" applyBorder="1" applyAlignment="1">
      <alignment vertical="center" wrapText="1" shrinkToFit="1"/>
    </xf>
    <xf numFmtId="0" fontId="6" fillId="2" borderId="3" xfId="0" applyFont="1" applyFill="1" applyBorder="1" applyAlignment="1" applyProtection="1">
      <alignment horizontal="center" vertical="center" wrapText="1" shrinkToFit="1"/>
      <protection locked="0"/>
    </xf>
    <xf numFmtId="0" fontId="0" fillId="2" borderId="5" xfId="0" applyFill="1" applyBorder="1" applyAlignment="1">
      <alignment horizontal="center" vertical="center" wrapText="1" shrinkToFit="1"/>
    </xf>
    <xf numFmtId="0" fontId="0" fillId="2" borderId="1" xfId="0" applyFill="1" applyBorder="1" applyAlignment="1">
      <alignment vertical="center" wrapText="1" shrinkToFit="1"/>
    </xf>
    <xf numFmtId="0" fontId="0" fillId="2" borderId="0" xfId="0" applyFill="1" applyAlignment="1">
      <alignment vertical="center" wrapText="1" shrinkToFit="1"/>
    </xf>
    <xf numFmtId="0" fontId="0" fillId="2" borderId="2" xfId="0" applyFill="1" applyBorder="1" applyAlignment="1">
      <alignment vertical="center" wrapText="1" shrinkToFit="1"/>
    </xf>
    <xf numFmtId="0" fontId="0" fillId="2" borderId="9" xfId="0" applyFill="1" applyBorder="1" applyAlignment="1">
      <alignment vertical="center" wrapText="1" shrinkToFit="1"/>
    </xf>
    <xf numFmtId="0" fontId="0" fillId="2" borderId="10" xfId="0" applyFill="1" applyBorder="1" applyAlignment="1">
      <alignment vertical="center" wrapText="1" shrinkToFit="1"/>
    </xf>
    <xf numFmtId="0" fontId="0" fillId="2" borderId="11" xfId="0" applyFill="1" applyBorder="1" applyAlignment="1">
      <alignment vertical="center" wrapText="1" shrinkToFit="1"/>
    </xf>
    <xf numFmtId="0" fontId="24" fillId="5" borderId="28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vertical="center" wrapText="1" shrinkToFit="1"/>
    </xf>
    <xf numFmtId="0" fontId="1" fillId="0" borderId="16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vertical="center" wrapText="1" shrinkToFit="1"/>
    </xf>
    <xf numFmtId="0" fontId="3" fillId="2" borderId="15" xfId="0" applyFont="1" applyFill="1" applyBorder="1" applyAlignment="1">
      <alignment vertical="center" wrapText="1" shrinkToFit="1"/>
    </xf>
    <xf numFmtId="0" fontId="1" fillId="2" borderId="15" xfId="0" applyFont="1" applyFill="1" applyBorder="1" applyAlignment="1">
      <alignment horizontal="center" vertical="center" wrapText="1" shrinkToFit="1"/>
    </xf>
    <xf numFmtId="0" fontId="3" fillId="0" borderId="15" xfId="0" applyFont="1" applyBorder="1" applyAlignment="1">
      <alignment vertical="center" wrapText="1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7" borderId="15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7" xfId="0" applyBorder="1" applyAlignment="1">
      <alignment vertical="center" wrapText="1" shrinkToFit="1"/>
    </xf>
  </cellXfs>
  <cellStyles count="2">
    <cellStyle name="Lien hypertexte" xfId="1" builtinId="8"/>
    <cellStyle name="Normal" xfId="0" builtinId="0"/>
  </cellStyles>
  <dxfs count="5"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b/>
        <i val="0"/>
        <color theme="1"/>
      </font>
      <fill>
        <patternFill patternType="solid">
          <fgColor indexed="64"/>
          <bgColor rgb="FFFFC000"/>
        </patternFill>
      </fill>
    </dxf>
    <dxf>
      <font>
        <b/>
        <i val="0"/>
        <strike val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0066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381FF-B7D4-4E94-901F-E97A0E0E0C71}">
  <sheetPr>
    <tabColor rgb="FFFFC000"/>
    <pageSetUpPr fitToPage="1"/>
  </sheetPr>
  <dimension ref="B1:BB66"/>
  <sheetViews>
    <sheetView tabSelected="1" topLeftCell="A14" zoomScale="70" zoomScaleNormal="70" workbookViewId="0">
      <selection activeCell="B16" sqref="B16:P16"/>
    </sheetView>
  </sheetViews>
  <sheetFormatPr baseColWidth="10" defaultColWidth="10.6640625" defaultRowHeight="16"/>
  <cols>
    <col min="1" max="1" width="3.33203125" style="2" customWidth="1"/>
    <col min="2" max="4" width="22.6640625" style="2" customWidth="1"/>
    <col min="5" max="5" width="15.1640625" style="2" customWidth="1"/>
    <col min="6" max="6" width="14.6640625" style="2" customWidth="1"/>
    <col min="7" max="7" width="8.6640625" style="2" customWidth="1"/>
    <col min="8" max="8" width="18.6640625" style="2" customWidth="1"/>
    <col min="9" max="9" width="14.5" style="2" customWidth="1"/>
    <col min="10" max="10" width="12.6640625" style="2" customWidth="1"/>
    <col min="11" max="11" width="14" style="2" customWidth="1"/>
    <col min="12" max="12" width="12.6640625" style="2" customWidth="1"/>
    <col min="13" max="13" width="12" style="2" customWidth="1"/>
    <col min="14" max="14" width="11.6640625" style="2" customWidth="1"/>
    <col min="15" max="15" width="13.5" style="2" customWidth="1"/>
    <col min="16" max="16" width="13" style="2" customWidth="1"/>
    <col min="17" max="17" width="5.6640625" style="1" customWidth="1"/>
    <col min="18" max="42" width="10.6640625" style="1"/>
    <col min="43" max="16384" width="10.6640625" style="2"/>
  </cols>
  <sheetData>
    <row r="1" spans="2:49" ht="17" thickBot="1"/>
    <row r="2" spans="2:49" ht="100.25" customHeight="1" thickBot="1">
      <c r="B2" s="63" t="s">
        <v>305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2:49" ht="40.25" customHeight="1" thickBot="1">
      <c r="B3" s="41" t="s">
        <v>291</v>
      </c>
      <c r="C3" s="48"/>
      <c r="D3" s="42"/>
      <c r="E3" s="42"/>
      <c r="F3" s="42"/>
      <c r="G3" s="42"/>
      <c r="H3" s="42"/>
      <c r="I3" s="42"/>
      <c r="J3" s="42"/>
      <c r="K3" s="42"/>
      <c r="L3" s="42"/>
      <c r="M3" s="42"/>
      <c r="N3" s="39" t="s">
        <v>300</v>
      </c>
      <c r="O3" s="51"/>
      <c r="P3" s="44"/>
    </row>
    <row r="4" spans="2:49" ht="40.25" customHeight="1" thickBot="1">
      <c r="B4" s="64" t="s">
        <v>306</v>
      </c>
      <c r="C4" s="65"/>
      <c r="D4" s="65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7"/>
    </row>
    <row r="5" spans="2:49" ht="40.25" customHeight="1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/>
    </row>
    <row r="6" spans="2:49" ht="40.25" customHeight="1">
      <c r="B6" s="52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</row>
    <row r="7" spans="2:49" ht="40.25" customHeight="1" thickBot="1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49" ht="39" customHeight="1" thickBot="1">
      <c r="B8" s="50" t="s">
        <v>297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6"/>
    </row>
    <row r="9" spans="2:49" ht="46.25" customHeight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/>
    </row>
    <row r="10" spans="2:49" ht="46.25" customHeight="1" thickBot="1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2"/>
      <c r="AQ10" s="1"/>
      <c r="AR10" s="1"/>
      <c r="AS10" s="1"/>
      <c r="AT10" s="1"/>
      <c r="AU10" s="1"/>
      <c r="AV10" s="1"/>
      <c r="AW10" s="1"/>
    </row>
    <row r="11" spans="2:49" s="4" customFormat="1" ht="39" customHeight="1" thickBot="1">
      <c r="B11" s="50" t="s">
        <v>299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6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9" s="4" customFormat="1" ht="46.25" customHeight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9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9" s="4" customFormat="1" ht="46.25" customHeight="1" thickBot="1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9" s="4" customFormat="1" ht="39" customHeight="1" thickBot="1">
      <c r="B14" s="50" t="s">
        <v>298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6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9" s="4" customFormat="1" ht="46.25" customHeight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9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9" s="4" customFormat="1" ht="46.25" customHeight="1" thickBot="1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54" s="6" customFormat="1" ht="40.25" customHeight="1" thickBot="1">
      <c r="B17" s="50" t="s">
        <v>261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2:54" ht="14" customHeight="1">
      <c r="B18" s="74" t="s">
        <v>4</v>
      </c>
      <c r="C18" s="75"/>
      <c r="D18" s="76"/>
      <c r="E18" s="76"/>
      <c r="F18" s="76"/>
      <c r="G18" s="77"/>
      <c r="H18" s="81" t="s">
        <v>262</v>
      </c>
      <c r="I18" s="74" t="s">
        <v>304</v>
      </c>
      <c r="J18" s="83"/>
      <c r="K18" s="83"/>
      <c r="L18" s="83"/>
      <c r="M18" s="83"/>
      <c r="N18" s="83"/>
      <c r="O18" s="83"/>
      <c r="P18" s="84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2:54" s="6" customFormat="1" ht="40.25" customHeight="1" thickBot="1">
      <c r="B19" s="78"/>
      <c r="C19" s="79"/>
      <c r="D19" s="79"/>
      <c r="E19" s="79"/>
      <c r="F19" s="79"/>
      <c r="G19" s="80"/>
      <c r="H19" s="82"/>
      <c r="I19" s="85"/>
      <c r="J19" s="86"/>
      <c r="K19" s="86"/>
      <c r="L19" s="86"/>
      <c r="M19" s="86"/>
      <c r="N19" s="86"/>
      <c r="O19" s="86"/>
      <c r="P19" s="87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2:54" s="1" customFormat="1" ht="70.25" customHeight="1" thickBot="1">
      <c r="B20" s="88"/>
      <c r="C20" s="89"/>
      <c r="D20" s="89"/>
      <c r="E20" s="89"/>
      <c r="F20" s="89"/>
      <c r="G20" s="90"/>
      <c r="H20" s="40" t="s">
        <v>263</v>
      </c>
      <c r="I20" s="91" t="s">
        <v>110</v>
      </c>
      <c r="J20" s="92"/>
      <c r="K20" s="91" t="s">
        <v>111</v>
      </c>
      <c r="L20" s="92"/>
      <c r="M20" s="91" t="s">
        <v>0</v>
      </c>
      <c r="N20" s="92"/>
      <c r="O20" s="91" t="s">
        <v>0</v>
      </c>
      <c r="P20" s="92"/>
    </row>
    <row r="21" spans="2:54" s="1" customFormat="1" ht="70.25" customHeight="1" thickBot="1">
      <c r="B21" s="88"/>
      <c r="C21" s="89"/>
      <c r="D21" s="89"/>
      <c r="E21" s="89"/>
      <c r="F21" s="89"/>
      <c r="G21" s="90"/>
      <c r="H21" s="40" t="s">
        <v>5</v>
      </c>
      <c r="I21" s="91" t="s">
        <v>112</v>
      </c>
      <c r="J21" s="92"/>
      <c r="K21" s="91" t="s">
        <v>114</v>
      </c>
      <c r="L21" s="92"/>
      <c r="M21" s="91" t="s">
        <v>0</v>
      </c>
      <c r="N21" s="92"/>
      <c r="O21" s="91" t="s">
        <v>0</v>
      </c>
      <c r="P21" s="92"/>
    </row>
    <row r="22" spans="2:54" s="1" customFormat="1" ht="70.25" customHeight="1" thickBot="1">
      <c r="B22" s="88"/>
      <c r="C22" s="89"/>
      <c r="D22" s="89"/>
      <c r="E22" s="89"/>
      <c r="F22" s="89"/>
      <c r="G22" s="90"/>
      <c r="H22" s="40" t="s">
        <v>91</v>
      </c>
      <c r="I22" s="91" t="s">
        <v>117</v>
      </c>
      <c r="J22" s="92"/>
      <c r="K22" s="91" t="s">
        <v>0</v>
      </c>
      <c r="L22" s="92"/>
      <c r="M22" s="91" t="s">
        <v>0</v>
      </c>
      <c r="N22" s="92"/>
      <c r="O22" s="91" t="s">
        <v>0</v>
      </c>
      <c r="P22" s="92"/>
    </row>
    <row r="23" spans="2:54" s="1" customFormat="1" ht="70.25" customHeight="1" thickBot="1">
      <c r="B23" s="88"/>
      <c r="C23" s="89"/>
      <c r="D23" s="89"/>
      <c r="E23" s="89"/>
      <c r="F23" s="89"/>
      <c r="G23" s="90"/>
      <c r="H23" s="40" t="s">
        <v>91</v>
      </c>
      <c r="I23" s="91" t="s">
        <v>113</v>
      </c>
      <c r="J23" s="92"/>
      <c r="K23" s="91" t="s">
        <v>0</v>
      </c>
      <c r="L23" s="92"/>
      <c r="M23" s="91" t="s">
        <v>0</v>
      </c>
      <c r="N23" s="92"/>
      <c r="O23" s="91" t="s">
        <v>0</v>
      </c>
      <c r="P23" s="92"/>
    </row>
    <row r="24" spans="2:54" s="1" customFormat="1" ht="70.25" customHeight="1" thickBot="1">
      <c r="B24" s="88"/>
      <c r="C24" s="89"/>
      <c r="D24" s="89"/>
      <c r="E24" s="89"/>
      <c r="F24" s="89"/>
      <c r="G24" s="90"/>
      <c r="H24" s="40" t="s">
        <v>6</v>
      </c>
      <c r="I24" s="91" t="s">
        <v>0</v>
      </c>
      <c r="J24" s="92"/>
      <c r="K24" s="91" t="s">
        <v>0</v>
      </c>
      <c r="L24" s="92"/>
      <c r="M24" s="91" t="s">
        <v>0</v>
      </c>
      <c r="N24" s="92"/>
      <c r="O24" s="91" t="s">
        <v>0</v>
      </c>
      <c r="P24" s="92"/>
    </row>
    <row r="25" spans="2:54" s="1" customFormat="1" ht="70.25" customHeight="1" thickBot="1">
      <c r="B25" s="88"/>
      <c r="C25" s="89"/>
      <c r="D25" s="89"/>
      <c r="E25" s="89"/>
      <c r="F25" s="89"/>
      <c r="G25" s="90"/>
      <c r="H25" s="40"/>
      <c r="I25" s="91" t="s">
        <v>0</v>
      </c>
      <c r="J25" s="92"/>
      <c r="K25" s="91" t="s">
        <v>0</v>
      </c>
      <c r="L25" s="92"/>
      <c r="M25" s="91" t="s">
        <v>0</v>
      </c>
      <c r="N25" s="92"/>
      <c r="O25" s="91" t="s">
        <v>0</v>
      </c>
      <c r="P25" s="92"/>
    </row>
    <row r="26" spans="2:54" s="1" customFormat="1" ht="70.25" customHeight="1" thickBot="1">
      <c r="B26" s="88"/>
      <c r="C26" s="89"/>
      <c r="D26" s="89"/>
      <c r="E26" s="89"/>
      <c r="F26" s="89"/>
      <c r="G26" s="90"/>
      <c r="H26" s="40"/>
      <c r="I26" s="91" t="s">
        <v>0</v>
      </c>
      <c r="J26" s="92"/>
      <c r="K26" s="91" t="s">
        <v>0</v>
      </c>
      <c r="L26" s="92"/>
      <c r="M26" s="91" t="s">
        <v>0</v>
      </c>
      <c r="N26" s="92"/>
      <c r="O26" s="91" t="s">
        <v>0</v>
      </c>
      <c r="P26" s="92"/>
    </row>
    <row r="27" spans="2:54" s="1" customFormat="1" ht="70.25" customHeight="1" thickBot="1">
      <c r="B27" s="88"/>
      <c r="C27" s="89"/>
      <c r="D27" s="89"/>
      <c r="E27" s="89"/>
      <c r="F27" s="89"/>
      <c r="G27" s="90"/>
      <c r="H27" s="40"/>
      <c r="I27" s="91" t="s">
        <v>0</v>
      </c>
      <c r="J27" s="92"/>
      <c r="K27" s="91" t="s">
        <v>0</v>
      </c>
      <c r="L27" s="92"/>
      <c r="M27" s="91" t="s">
        <v>0</v>
      </c>
      <c r="N27" s="92"/>
      <c r="O27" s="91" t="s">
        <v>0</v>
      </c>
      <c r="P27" s="92"/>
    </row>
    <row r="28" spans="2:54" s="1" customFormat="1" ht="70.25" customHeight="1" thickBot="1">
      <c r="B28" s="88"/>
      <c r="C28" s="89"/>
      <c r="D28" s="89"/>
      <c r="E28" s="89"/>
      <c r="F28" s="89"/>
      <c r="G28" s="90"/>
      <c r="H28" s="40"/>
      <c r="I28" s="91" t="s">
        <v>0</v>
      </c>
      <c r="J28" s="92"/>
      <c r="K28" s="91" t="s">
        <v>0</v>
      </c>
      <c r="L28" s="92"/>
      <c r="M28" s="91" t="s">
        <v>0</v>
      </c>
      <c r="N28" s="92"/>
      <c r="O28" s="91" t="s">
        <v>0</v>
      </c>
      <c r="P28" s="92"/>
    </row>
    <row r="29" spans="2:54" s="1" customFormat="1" ht="70.25" customHeight="1" thickBot="1">
      <c r="B29" s="88"/>
      <c r="C29" s="89"/>
      <c r="D29" s="89"/>
      <c r="E29" s="89"/>
      <c r="F29" s="89"/>
      <c r="G29" s="90"/>
      <c r="H29" s="40"/>
      <c r="I29" s="91" t="s">
        <v>0</v>
      </c>
      <c r="J29" s="92"/>
      <c r="K29" s="91" t="s">
        <v>0</v>
      </c>
      <c r="L29" s="92"/>
      <c r="M29" s="91" t="s">
        <v>0</v>
      </c>
      <c r="N29" s="92"/>
      <c r="O29" s="91" t="s">
        <v>0</v>
      </c>
      <c r="P29" s="92"/>
    </row>
    <row r="30" spans="2:54" s="1" customFormat="1" ht="70.25" customHeight="1" thickBot="1">
      <c r="B30" s="88"/>
      <c r="C30" s="89"/>
      <c r="D30" s="89"/>
      <c r="E30" s="89"/>
      <c r="F30" s="89"/>
      <c r="G30" s="90"/>
      <c r="H30" s="40"/>
      <c r="I30" s="91" t="s">
        <v>0</v>
      </c>
      <c r="J30" s="92"/>
      <c r="K30" s="91" t="s">
        <v>0</v>
      </c>
      <c r="L30" s="92"/>
      <c r="M30" s="91" t="s">
        <v>0</v>
      </c>
      <c r="N30" s="92"/>
      <c r="O30" s="91" t="s">
        <v>0</v>
      </c>
      <c r="P30" s="92"/>
    </row>
    <row r="31" spans="2:54" s="1" customFormat="1" ht="70.25" customHeight="1" thickBot="1">
      <c r="B31" s="88"/>
      <c r="C31" s="89"/>
      <c r="D31" s="89"/>
      <c r="E31" s="89"/>
      <c r="F31" s="89"/>
      <c r="G31" s="90"/>
      <c r="H31" s="40"/>
      <c r="I31" s="91" t="s">
        <v>0</v>
      </c>
      <c r="J31" s="92"/>
      <c r="K31" s="91" t="s">
        <v>0</v>
      </c>
      <c r="L31" s="92"/>
      <c r="M31" s="91" t="s">
        <v>0</v>
      </c>
      <c r="N31" s="92"/>
      <c r="O31" s="91" t="s">
        <v>0</v>
      </c>
      <c r="P31" s="92"/>
    </row>
    <row r="32" spans="2:54" ht="40.25" customHeight="1" thickBot="1">
      <c r="B32" s="99" t="s">
        <v>293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</row>
    <row r="33" spans="2:16" s="1" customForma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</row>
    <row r="34" spans="2:16" s="1" customFormat="1">
      <c r="B34" s="93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</row>
    <row r="35" spans="2:16" s="1" customFormat="1">
      <c r="B35" s="93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5"/>
    </row>
    <row r="36" spans="2:16" s="1" customFormat="1"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5"/>
    </row>
    <row r="37" spans="2:16" s="1" customFormat="1">
      <c r="B37" s="93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5"/>
    </row>
    <row r="38" spans="2:16" s="1" customFormat="1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5"/>
    </row>
    <row r="39" spans="2:16" s="1" customFormat="1" ht="291" customHeight="1" thickBot="1">
      <c r="B39" s="96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8"/>
    </row>
    <row r="40" spans="2:16" s="1" customFormat="1"/>
    <row r="41" spans="2:16" s="1" customFormat="1"/>
    <row r="42" spans="2:16" s="1" customFormat="1"/>
    <row r="43" spans="2:16" s="1" customFormat="1"/>
    <row r="44" spans="2:16" s="1" customFormat="1"/>
    <row r="45" spans="2:16" s="1" customFormat="1"/>
    <row r="46" spans="2:16" s="1" customFormat="1"/>
    <row r="47" spans="2:16" s="1" customFormat="1"/>
    <row r="48" spans="2:1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</sheetData>
  <mergeCells count="82">
    <mergeCell ref="B33:P39"/>
    <mergeCell ref="B31:G31"/>
    <mergeCell ref="I31:J31"/>
    <mergeCell ref="K31:L31"/>
    <mergeCell ref="M31:N31"/>
    <mergeCell ref="O31:P31"/>
    <mergeCell ref="B32:P32"/>
    <mergeCell ref="B29:G29"/>
    <mergeCell ref="I29:J29"/>
    <mergeCell ref="K29:L29"/>
    <mergeCell ref="M29:N29"/>
    <mergeCell ref="O29:P29"/>
    <mergeCell ref="B30:G30"/>
    <mergeCell ref="I30:J30"/>
    <mergeCell ref="K30:L30"/>
    <mergeCell ref="M30:N30"/>
    <mergeCell ref="O30:P30"/>
    <mergeCell ref="B27:G27"/>
    <mergeCell ref="I27:J27"/>
    <mergeCell ref="K27:L27"/>
    <mergeCell ref="M27:N27"/>
    <mergeCell ref="O27:P27"/>
    <mergeCell ref="B28:G28"/>
    <mergeCell ref="I28:J28"/>
    <mergeCell ref="K28:L28"/>
    <mergeCell ref="M28:N28"/>
    <mergeCell ref="O28:P28"/>
    <mergeCell ref="B25:G25"/>
    <mergeCell ref="I25:J25"/>
    <mergeCell ref="K25:L25"/>
    <mergeCell ref="M25:N25"/>
    <mergeCell ref="O25:P25"/>
    <mergeCell ref="B26:G26"/>
    <mergeCell ref="I26:J26"/>
    <mergeCell ref="K26:L26"/>
    <mergeCell ref="M26:N26"/>
    <mergeCell ref="O26:P26"/>
    <mergeCell ref="B23:G23"/>
    <mergeCell ref="I23:J23"/>
    <mergeCell ref="K23:L23"/>
    <mergeCell ref="M23:N23"/>
    <mergeCell ref="O23:P23"/>
    <mergeCell ref="B24:G24"/>
    <mergeCell ref="I24:J24"/>
    <mergeCell ref="K24:L24"/>
    <mergeCell ref="M24:N24"/>
    <mergeCell ref="O24:P24"/>
    <mergeCell ref="B21:G21"/>
    <mergeCell ref="I21:J21"/>
    <mergeCell ref="K21:L21"/>
    <mergeCell ref="M21:N21"/>
    <mergeCell ref="O21:P21"/>
    <mergeCell ref="B22:G22"/>
    <mergeCell ref="I22:J22"/>
    <mergeCell ref="K22:L22"/>
    <mergeCell ref="M22:N22"/>
    <mergeCell ref="O22:P22"/>
    <mergeCell ref="B17:P17"/>
    <mergeCell ref="B18:G19"/>
    <mergeCell ref="H18:H19"/>
    <mergeCell ref="I18:P19"/>
    <mergeCell ref="B20:G20"/>
    <mergeCell ref="I20:J20"/>
    <mergeCell ref="K20:L20"/>
    <mergeCell ref="M20:N20"/>
    <mergeCell ref="O20:P20"/>
    <mergeCell ref="B16:P16"/>
    <mergeCell ref="B2:P2"/>
    <mergeCell ref="C3:M3"/>
    <mergeCell ref="O3:P3"/>
    <mergeCell ref="B8:P8"/>
    <mergeCell ref="B9:P9"/>
    <mergeCell ref="B10:P10"/>
    <mergeCell ref="B11:P11"/>
    <mergeCell ref="B12:P12"/>
    <mergeCell ref="B13:P13"/>
    <mergeCell ref="B14:P14"/>
    <mergeCell ref="B15:P15"/>
    <mergeCell ref="B4:P4"/>
    <mergeCell ref="B5:P5"/>
    <mergeCell ref="B6:P6"/>
    <mergeCell ref="B7:P7"/>
  </mergeCells>
  <conditionalFormatting sqref="B20:B31">
    <cfRule type="expression" dxfId="4" priority="5">
      <formula>($H20="Réalisation partielle")</formula>
    </cfRule>
    <cfRule type="expression" dxfId="3" priority="6">
      <formula>($H20="Non atteint")</formula>
    </cfRule>
  </conditionalFormatting>
  <conditionalFormatting sqref="H20:H31">
    <cfRule type="containsText" dxfId="2" priority="1" operator="containsText" text="Non atteint">
      <formula>NOT(ISERROR(SEARCH("Non atteint",H20)))</formula>
    </cfRule>
    <cfRule type="containsText" dxfId="1" priority="2" operator="containsText" text="Réalisation partielle">
      <formula>NOT(ISERROR(SEARCH("Réalisation partielle",H20)))</formula>
    </cfRule>
  </conditionalFormatting>
  <conditionalFormatting sqref="I20:I31 K20:K31 M20:M31 O20:O31">
    <cfRule type="containsText" dxfId="0" priority="7" operator="containsText" text="0 - Non déterminé">
      <formula>NOT(ISERROR(SEARCH("0 - Non déterminé",I20)))</formula>
    </cfRule>
  </conditionalFormatting>
  <hyperlinks>
    <hyperlink ref="B3" location="Sommaire!A1" display="SOMMAIRE" xr:uid="{54781F69-9671-4F3C-A929-D0622BCFE6DD}"/>
  </hyperlinks>
  <printOptions horizontalCentered="1" verticalCentered="1"/>
  <pageMargins left="0.25" right="0.25" top="0.75" bottom="0.75" header="0.3" footer="0.3"/>
  <pageSetup paperSize="9" scale="3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D400696-562D-4B2A-A340-1B0E4C2E5711}">
          <x14:formula1>
            <xm:f>Légendes!$E$65:$E$68</xm:f>
          </x14:formula1>
          <xm:sqref>H20:H31</xm:sqref>
        </x14:dataValidation>
        <x14:dataValidation type="list" allowBlank="1" showInputMessage="1" showErrorMessage="1" xr:uid="{810DD8BD-F693-46A1-8D45-475C53831F6F}">
          <x14:formula1>
            <xm:f>Légendes!$B$88:$B$95</xm:f>
          </x14:formula1>
          <xm:sqref>I20:P31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3033E-AC59-5B43-9A3D-AF657AD6B9C6}">
  <dimension ref="A1:F263"/>
  <sheetViews>
    <sheetView topLeftCell="B93" workbookViewId="0">
      <selection activeCell="E193" sqref="E193"/>
    </sheetView>
  </sheetViews>
  <sheetFormatPr baseColWidth="10" defaultColWidth="10.6640625" defaultRowHeight="16"/>
  <cols>
    <col min="1" max="1" width="10.6640625" style="8"/>
    <col min="2" max="2" width="137.5" style="2" customWidth="1"/>
    <col min="3" max="3" width="11.5" style="8" customWidth="1"/>
    <col min="4" max="4" width="3.1640625" style="8" customWidth="1"/>
    <col min="5" max="5" width="34.6640625" style="2" customWidth="1"/>
    <col min="6" max="16384" width="10.6640625" style="8"/>
  </cols>
  <sheetData>
    <row r="1" spans="1:5" ht="15" customHeight="1" thickBot="1">
      <c r="A1" s="100" t="s">
        <v>7</v>
      </c>
      <c r="B1" s="7" t="str">
        <f>E1&amp; "Comprend difficilement : répétitions et reformulations nécessaires, débit lent"</f>
        <v>IMITATION DEGRÉ 1 = Comprend difficilement : répétitions et reformulations nécessaires, débit lent</v>
      </c>
      <c r="E1" s="7" t="s">
        <v>8</v>
      </c>
    </row>
    <row r="2" spans="1:5" ht="15" customHeight="1" thickBot="1">
      <c r="A2" s="104"/>
      <c r="B2" s="9" t="str">
        <f>E2&amp;"Comprend moyennement : répétitions et reformulations parfois nécessaires, débit correct"</f>
        <v>ADAPTATION DEGRÉ 2 = Comprend moyennement : répétitions et reformulations parfois nécessaires, débit correct</v>
      </c>
      <c r="E2" s="7" t="s">
        <v>9</v>
      </c>
    </row>
    <row r="3" spans="1:5" ht="15" customHeight="1" thickBot="1">
      <c r="A3" s="104"/>
      <c r="B3" s="7" t="str">
        <f>E3&amp;"Comprend aisément"</f>
        <v>TRANSPOSITION DEGRÉ 3 = Comprend aisément</v>
      </c>
      <c r="E3" s="7" t="s">
        <v>10</v>
      </c>
    </row>
    <row r="4" spans="1:5" ht="15" customHeight="1" thickBot="1">
      <c r="A4" s="108"/>
      <c r="B4" s="9" t="str">
        <f>E4&amp;"Comprend des énoncés complexes"</f>
        <v>AUTONOMIE DEGRÉ 4 = Comprend des énoncés complexes</v>
      </c>
      <c r="E4" s="7" t="s">
        <v>11</v>
      </c>
    </row>
    <row r="5" spans="1:5" ht="15" customHeight="1" thickBot="1">
      <c r="A5" s="106"/>
      <c r="B5" s="7" t="str">
        <f>E5</f>
        <v>NON ÉVALUÉ</v>
      </c>
      <c r="E5" s="7" t="s">
        <v>12</v>
      </c>
    </row>
    <row r="6" spans="1:5" ht="15" customHeight="1" thickBot="1"/>
    <row r="7" spans="1:5" ht="15" customHeight="1" thickBot="1">
      <c r="A7" s="100" t="s">
        <v>13</v>
      </c>
      <c r="B7" s="7" t="str">
        <f>E1&amp;"Produit des énoncés non structurés (verbes non conjugués, juxtaposition de mots, lexique limité)"</f>
        <v>IMITATION DEGRÉ 1 = Produit des énoncés non structurés (verbes non conjugués, juxtaposition de mots, lexique limité)</v>
      </c>
      <c r="E7" s="7" t="s">
        <v>14</v>
      </c>
    </row>
    <row r="8" spans="1:5" ht="15" customHeight="1" thickBot="1">
      <c r="A8" s="104"/>
      <c r="B8" s="9" t="s">
        <v>15</v>
      </c>
      <c r="E8" s="7" t="s">
        <v>16</v>
      </c>
    </row>
    <row r="9" spans="1:5" ht="15" customHeight="1" thickBot="1">
      <c r="A9" s="104"/>
      <c r="B9" s="7" t="str">
        <f>E3&amp;"Produit des énoncés structurés et sans erreurs"</f>
        <v>TRANSPOSITION DEGRÉ 3 = Produit des énoncés structurés et sans erreurs</v>
      </c>
      <c r="E9" s="7" t="s">
        <v>17</v>
      </c>
    </row>
    <row r="10" spans="1:5" ht="15" customHeight="1" thickBot="1">
      <c r="A10" s="108"/>
      <c r="B10" s="9" t="str">
        <f>E4&amp;"S'exprime avec une grande aisance"</f>
        <v>AUTONOMIE DEGRÉ 4 = S'exprime avec une grande aisance</v>
      </c>
      <c r="E10" s="7" t="s">
        <v>18</v>
      </c>
    </row>
    <row r="11" spans="1:5" ht="15" customHeight="1" thickBot="1">
      <c r="A11" s="106"/>
      <c r="B11" s="7" t="s">
        <v>12</v>
      </c>
      <c r="E11" s="7" t="s">
        <v>12</v>
      </c>
    </row>
    <row r="12" spans="1:5" ht="15" customHeight="1" thickBot="1"/>
    <row r="13" spans="1:5" ht="15" customHeight="1" thickBot="1">
      <c r="A13" s="100" t="s">
        <v>19</v>
      </c>
      <c r="B13" s="9" t="str">
        <f>E1&amp;"Lit des mots isolés sans réussir à lire une phrase"</f>
        <v>IMITATION DEGRÉ 1 = Lit des mots isolés sans réussir à lire une phrase</v>
      </c>
      <c r="E13" s="7" t="s">
        <v>20</v>
      </c>
    </row>
    <row r="14" spans="1:5" ht="15" customHeight="1" thickBot="1">
      <c r="A14" s="104"/>
      <c r="B14" s="7" t="str">
        <f>E2&amp;"Ne réussit pas à lire un petit texte de quelques lignes dans sa totalité : erreurs sur certains mots, ne prend pas en compte la ponctuation"</f>
        <v>ADAPTATION DEGRÉ 2 = Ne réussit pas à lire un petit texte de quelques lignes dans sa totalité : erreurs sur certains mots, ne prend pas en compte la ponctuation</v>
      </c>
      <c r="E14" s="7" t="s">
        <v>21</v>
      </c>
    </row>
    <row r="15" spans="1:5" ht="15" customHeight="1" thickBot="1">
      <c r="A15" s="104"/>
      <c r="B15" s="9" t="str">
        <f>E3&amp;"Lit un petit texte de quelques lignes et est capable de répondre à des questions liées à ce texte"</f>
        <v>TRANSPOSITION DEGRÉ 3 = Lit un petit texte de quelques lignes et est capable de répondre à des questions liées à ce texte</v>
      </c>
      <c r="E15" s="7" t="s">
        <v>22</v>
      </c>
    </row>
    <row r="16" spans="1:5" ht="15" customHeight="1" thickBot="1">
      <c r="A16" s="108"/>
      <c r="B16" s="7" t="str">
        <f>E4&amp;"Lit des textes longs (articles, livres)"</f>
        <v>AUTONOMIE DEGRÉ 4 = Lit des textes longs (articles, livres)</v>
      </c>
      <c r="E16" s="7" t="s">
        <v>23</v>
      </c>
    </row>
    <row r="17" spans="1:6" ht="15" customHeight="1" thickBot="1">
      <c r="A17" s="106"/>
      <c r="B17" s="9" t="s">
        <v>12</v>
      </c>
      <c r="E17" s="7" t="s">
        <v>12</v>
      </c>
    </row>
    <row r="18" spans="1:6" ht="15" customHeight="1" thickBot="1"/>
    <row r="19" spans="1:6" ht="15" customHeight="1" thickBot="1">
      <c r="A19" s="100" t="s">
        <v>24</v>
      </c>
      <c r="B19" s="9" t="str">
        <f>E1&amp;"Renseigne un formulaire d'identité"</f>
        <v>IMITATION DEGRÉ 1 = Renseigne un formulaire d'identité</v>
      </c>
      <c r="E19" s="7" t="s">
        <v>25</v>
      </c>
      <c r="F19" s="107" t="s">
        <v>26</v>
      </c>
    </row>
    <row r="20" spans="1:6" ht="15" customHeight="1" thickBot="1">
      <c r="A20" s="104"/>
      <c r="B20" s="7" t="str">
        <f>E2&amp;"Rédige un document compréhensible mais avec erreurs grammaticales et syntaxiques"</f>
        <v>ADAPTATION DEGRÉ 2 = Rédige un document compréhensible mais avec erreurs grammaticales et syntaxiques</v>
      </c>
      <c r="E20" s="7" t="s">
        <v>27</v>
      </c>
      <c r="F20" s="105"/>
    </row>
    <row r="21" spans="1:6" ht="15" customHeight="1" thickBot="1">
      <c r="A21" s="104"/>
      <c r="B21" s="9" t="str">
        <f>E3&amp;"Rédige un petit texte mais avec des fautes d'orthographe"</f>
        <v>TRANSPOSITION DEGRÉ 3 = Rédige un petit texte mais avec des fautes d'orthographe</v>
      </c>
      <c r="E21" s="7" t="s">
        <v>28</v>
      </c>
      <c r="F21" s="105"/>
    </row>
    <row r="22" spans="1:6" ht="15" customHeight="1" thickBot="1">
      <c r="A22" s="108"/>
      <c r="B22" s="7" t="str">
        <f>E4&amp;"Rédige un texte long et sans faute"</f>
        <v>AUTONOMIE DEGRÉ 4 = Rédige un texte long et sans faute</v>
      </c>
      <c r="E22" s="7" t="s">
        <v>29</v>
      </c>
      <c r="F22" s="105"/>
    </row>
    <row r="23" spans="1:6" ht="15" customHeight="1" thickBot="1">
      <c r="A23" s="106"/>
      <c r="B23" s="9" t="s">
        <v>12</v>
      </c>
      <c r="E23" s="7" t="s">
        <v>12</v>
      </c>
      <c r="F23" s="101"/>
    </row>
    <row r="24" spans="1:6" ht="17" thickBot="1"/>
    <row r="25" spans="1:6" ht="21" thickBot="1">
      <c r="A25" s="100" t="s">
        <v>30</v>
      </c>
      <c r="B25" s="9" t="s">
        <v>31</v>
      </c>
      <c r="F25" s="112"/>
    </row>
    <row r="26" spans="1:6" ht="26" thickBot="1">
      <c r="A26" s="104"/>
      <c r="B26" s="7" t="s">
        <v>33</v>
      </c>
      <c r="E26" s="22" t="s">
        <v>32</v>
      </c>
      <c r="F26" s="108"/>
    </row>
    <row r="27" spans="1:6" ht="26" thickBot="1">
      <c r="A27" s="104"/>
      <c r="B27" s="9" t="s">
        <v>35</v>
      </c>
      <c r="E27" s="22" t="s">
        <v>34</v>
      </c>
      <c r="F27" s="108"/>
    </row>
    <row r="28" spans="1:6" ht="26" thickBot="1">
      <c r="A28" s="109"/>
      <c r="B28" s="9" t="s">
        <v>12</v>
      </c>
      <c r="E28" s="22" t="s">
        <v>36</v>
      </c>
      <c r="F28" s="106"/>
    </row>
    <row r="29" spans="1:6" ht="26" thickBot="1">
      <c r="E29" s="22" t="s">
        <v>37</v>
      </c>
    </row>
    <row r="30" spans="1:6" ht="21" thickBot="1">
      <c r="A30" s="100" t="s">
        <v>38</v>
      </c>
      <c r="B30" s="9" t="s">
        <v>39</v>
      </c>
      <c r="E30" s="11" t="s">
        <v>40</v>
      </c>
      <c r="F30" s="100" t="s">
        <v>41</v>
      </c>
    </row>
    <row r="31" spans="1:6" ht="21" thickBot="1">
      <c r="A31" s="104"/>
      <c r="B31" s="7" t="s">
        <v>42</v>
      </c>
      <c r="E31" s="12" t="s">
        <v>43</v>
      </c>
      <c r="F31" s="105"/>
    </row>
    <row r="32" spans="1:6" ht="21" thickBot="1">
      <c r="A32" s="104"/>
      <c r="B32" s="9" t="s">
        <v>44</v>
      </c>
      <c r="E32" s="12" t="s">
        <v>45</v>
      </c>
      <c r="F32" s="105"/>
    </row>
    <row r="33" spans="1:6" ht="21" thickBot="1">
      <c r="A33" s="109"/>
      <c r="B33" s="9" t="str">
        <f>E5</f>
        <v>NON ÉVALUÉ</v>
      </c>
      <c r="E33" s="12" t="s">
        <v>46</v>
      </c>
      <c r="F33" s="105"/>
    </row>
    <row r="34" spans="1:6" ht="21" thickBot="1">
      <c r="E34" s="12" t="s">
        <v>47</v>
      </c>
      <c r="F34" s="105"/>
    </row>
    <row r="35" spans="1:6" ht="16.25" customHeight="1" thickBot="1">
      <c r="A35" s="100" t="s">
        <v>48</v>
      </c>
      <c r="B35" s="9" t="s">
        <v>49</v>
      </c>
      <c r="E35" s="12" t="s">
        <v>50</v>
      </c>
      <c r="F35" s="105"/>
    </row>
    <row r="36" spans="1:6" ht="21" thickBot="1">
      <c r="A36" s="104"/>
      <c r="B36" s="7" t="s">
        <v>51</v>
      </c>
      <c r="E36" s="10" t="s">
        <v>52</v>
      </c>
      <c r="F36" s="101"/>
    </row>
    <row r="37" spans="1:6" ht="21" thickBot="1">
      <c r="A37" s="104"/>
      <c r="B37" s="9" t="s">
        <v>53</v>
      </c>
    </row>
    <row r="38" spans="1:6" ht="21" thickBot="1">
      <c r="A38" s="109"/>
      <c r="B38" s="9" t="str">
        <f>E5</f>
        <v>NON ÉVALUÉ</v>
      </c>
      <c r="E38" s="11" t="s">
        <v>40</v>
      </c>
      <c r="F38" s="100" t="s">
        <v>54</v>
      </c>
    </row>
    <row r="39" spans="1:6" ht="21" thickBot="1">
      <c r="E39" s="12" t="s">
        <v>55</v>
      </c>
      <c r="F39" s="105"/>
    </row>
    <row r="40" spans="1:6" ht="21" thickBot="1">
      <c r="A40" s="100" t="s">
        <v>56</v>
      </c>
      <c r="B40" s="9" t="str">
        <f>+E7</f>
        <v xml:space="preserve">CALCUL IMITATION DEGRÉ 1 </v>
      </c>
      <c r="E40" s="12" t="s">
        <v>57</v>
      </c>
      <c r="F40" s="105"/>
    </row>
    <row r="41" spans="1:6" ht="21" thickBot="1">
      <c r="A41" s="104"/>
      <c r="B41" s="7" t="str">
        <f>+E8</f>
        <v xml:space="preserve">CALCUL ADAPTATION DEGRÉ 2 </v>
      </c>
      <c r="E41" s="12" t="s">
        <v>58</v>
      </c>
      <c r="F41" s="105"/>
    </row>
    <row r="42" spans="1:6" ht="21" thickBot="1">
      <c r="A42" s="104"/>
      <c r="B42" s="9" t="str">
        <f>+E9</f>
        <v>CALCUL TRANSPOSITION DEGRÉ 3</v>
      </c>
      <c r="E42" s="12" t="s">
        <v>59</v>
      </c>
      <c r="F42" s="105"/>
    </row>
    <row r="43" spans="1:6" ht="21" thickBot="1">
      <c r="A43" s="104"/>
      <c r="B43" s="7" t="str">
        <f>+E10</f>
        <v>CALCUL AUTONOMIE DEGRÉ 4</v>
      </c>
      <c r="E43" s="12" t="s">
        <v>60</v>
      </c>
      <c r="F43" s="105"/>
    </row>
    <row r="44" spans="1:6" ht="21" thickBot="1">
      <c r="A44" s="109"/>
      <c r="B44" s="9" t="str">
        <f>+E5</f>
        <v>NON ÉVALUÉ</v>
      </c>
      <c r="E44" s="12" t="s">
        <v>61</v>
      </c>
      <c r="F44" s="105"/>
    </row>
    <row r="45" spans="1:6" ht="21" thickBot="1">
      <c r="E45" s="12" t="s">
        <v>62</v>
      </c>
      <c r="F45" s="105"/>
    </row>
    <row r="46" spans="1:6" ht="21" thickBot="1">
      <c r="A46" s="100" t="s">
        <v>63</v>
      </c>
      <c r="B46" s="9" t="str">
        <f>E13</f>
        <v xml:space="preserve">NUMÉRIQUE IMITATION DEGRÉ 1 </v>
      </c>
      <c r="E46" s="12" t="s">
        <v>64</v>
      </c>
      <c r="F46" s="105"/>
    </row>
    <row r="47" spans="1:6" ht="21" thickBot="1">
      <c r="A47" s="104"/>
      <c r="B47" s="7" t="str">
        <f>E14</f>
        <v xml:space="preserve">NUMÉRIQUE ADAPTATION DEGRÉ 2 </v>
      </c>
      <c r="E47" s="12" t="s">
        <v>65</v>
      </c>
      <c r="F47" s="105"/>
    </row>
    <row r="48" spans="1:6" ht="21" thickBot="1">
      <c r="A48" s="104"/>
      <c r="B48" s="9" t="str">
        <f>E15</f>
        <v>NUMÉRIQUE TRANSPOSITION DEGRÉ 3</v>
      </c>
      <c r="E48" s="10" t="s">
        <v>66</v>
      </c>
      <c r="F48" s="101"/>
    </row>
    <row r="49" spans="1:6" ht="21" thickBot="1">
      <c r="A49" s="104"/>
      <c r="B49" s="7" t="str">
        <f>E16</f>
        <v>NUMÉRIQUE AUTONOMIE DEGRÉ 4</v>
      </c>
    </row>
    <row r="50" spans="1:6" ht="21" thickBot="1">
      <c r="A50" s="109"/>
      <c r="B50" s="9" t="str">
        <f>E17</f>
        <v>NON ÉVALUÉ</v>
      </c>
      <c r="E50" s="11" t="s">
        <v>40</v>
      </c>
      <c r="F50" s="100" t="s">
        <v>67</v>
      </c>
    </row>
    <row r="51" spans="1:6" ht="21" thickBot="1">
      <c r="E51" s="12" t="s">
        <v>68</v>
      </c>
      <c r="F51" s="104"/>
    </row>
    <row r="52" spans="1:6" ht="21" thickBot="1">
      <c r="A52" s="112"/>
      <c r="B52" s="9" t="s">
        <v>69</v>
      </c>
      <c r="E52" s="12" t="s">
        <v>70</v>
      </c>
      <c r="F52" s="104"/>
    </row>
    <row r="53" spans="1:6" ht="21" thickBot="1">
      <c r="A53" s="106"/>
      <c r="B53" s="7" t="s">
        <v>71</v>
      </c>
      <c r="E53" s="12" t="s">
        <v>72</v>
      </c>
      <c r="F53" s="104"/>
    </row>
    <row r="54" spans="1:6" ht="21" thickBot="1">
      <c r="E54" s="12" t="s">
        <v>73</v>
      </c>
      <c r="F54" s="104"/>
    </row>
    <row r="55" spans="1:6" ht="21" thickBot="1">
      <c r="A55" s="112"/>
      <c r="B55" s="9" t="s">
        <v>74</v>
      </c>
      <c r="E55" s="12" t="s">
        <v>75</v>
      </c>
      <c r="F55" s="104"/>
    </row>
    <row r="56" spans="1:6" ht="21" thickBot="1">
      <c r="A56" s="106"/>
      <c r="B56" s="7" t="s">
        <v>76</v>
      </c>
      <c r="E56" s="12" t="s">
        <v>77</v>
      </c>
      <c r="F56" s="104"/>
    </row>
    <row r="57" spans="1:6" ht="21" thickBot="1">
      <c r="E57" s="12" t="s">
        <v>78</v>
      </c>
      <c r="F57" s="104"/>
    </row>
    <row r="58" spans="1:6" ht="21" thickBot="1">
      <c r="A58" s="112"/>
      <c r="B58" s="9" t="s">
        <v>79</v>
      </c>
      <c r="E58" s="10" t="s">
        <v>80</v>
      </c>
      <c r="F58" s="109"/>
    </row>
    <row r="59" spans="1:6" ht="21" thickBot="1">
      <c r="A59" s="106"/>
      <c r="B59" s="7" t="s">
        <v>81</v>
      </c>
    </row>
    <row r="60" spans="1:6" ht="18" thickBot="1">
      <c r="E60" s="13" t="s">
        <v>82</v>
      </c>
      <c r="F60" s="111" t="s">
        <v>83</v>
      </c>
    </row>
    <row r="61" spans="1:6" ht="21" thickBot="1">
      <c r="A61" s="112"/>
      <c r="B61" s="9" t="s">
        <v>84</v>
      </c>
      <c r="E61" s="14" t="s">
        <v>85</v>
      </c>
      <c r="F61" s="108"/>
    </row>
    <row r="62" spans="1:6" ht="21" thickBot="1">
      <c r="A62" s="106"/>
      <c r="B62" s="7" t="s">
        <v>86</v>
      </c>
      <c r="E62" s="14" t="s">
        <v>87</v>
      </c>
      <c r="F62" s="108"/>
    </row>
    <row r="63" spans="1:6" ht="18" thickBot="1">
      <c r="E63" s="15" t="s">
        <v>88</v>
      </c>
      <c r="F63" s="106"/>
    </row>
    <row r="64" spans="1:6" ht="21" thickBot="1">
      <c r="A64" s="100" t="s">
        <v>89</v>
      </c>
      <c r="B64" s="9" t="str">
        <f>"Travail en équipe "&amp;E19</f>
        <v xml:space="preserve">Travail en équipe IMITATION DEGRÉ 1 </v>
      </c>
    </row>
    <row r="65" spans="1:6" ht="26" thickBot="1">
      <c r="A65" s="104"/>
      <c r="B65" s="7" t="str">
        <f>"Travail en équipe "&amp;E20</f>
        <v xml:space="preserve">Travail en équipe ADAPTATION DEGRÉ 2 </v>
      </c>
      <c r="E65" s="22" t="s">
        <v>6</v>
      </c>
      <c r="F65" s="113" t="s">
        <v>90</v>
      </c>
    </row>
    <row r="66" spans="1:6" ht="26" thickBot="1">
      <c r="A66" s="104"/>
      <c r="B66" s="9" t="str">
        <f>"Travail en équipe "&amp;E21</f>
        <v>Travail en équipe TRANSPOSITION DEGRÉ 3</v>
      </c>
      <c r="E66" s="22" t="s">
        <v>91</v>
      </c>
      <c r="F66" s="108"/>
    </row>
    <row r="67" spans="1:6" ht="26" thickBot="1">
      <c r="A67" s="104"/>
      <c r="B67" s="7" t="str">
        <f>"Travail en équipe "&amp;E22</f>
        <v>Travail en équipe AUTONOMIE DEGRÉ 4</v>
      </c>
      <c r="E67" s="22" t="s">
        <v>5</v>
      </c>
      <c r="F67" s="108"/>
    </row>
    <row r="68" spans="1:6" ht="26" thickBot="1">
      <c r="A68" s="109"/>
      <c r="B68" s="9" t="str">
        <f>E23</f>
        <v>NON ÉVALUÉ</v>
      </c>
      <c r="E68" s="22" t="s">
        <v>263</v>
      </c>
      <c r="F68" s="106"/>
    </row>
    <row r="69" spans="1:6" ht="17" thickBot="1">
      <c r="E69" s="1"/>
    </row>
    <row r="70" spans="1:6" ht="26" thickBot="1">
      <c r="A70" s="100" t="s">
        <v>92</v>
      </c>
      <c r="B70" s="9" t="str">
        <f>"Travail en autonomie "&amp;E19</f>
        <v xml:space="preserve">Travail en autonomie IMITATION DEGRÉ 1 </v>
      </c>
      <c r="E70" s="22" t="s">
        <v>93</v>
      </c>
      <c r="F70" s="113" t="s">
        <v>94</v>
      </c>
    </row>
    <row r="71" spans="1:6" ht="26" thickBot="1">
      <c r="A71" s="104"/>
      <c r="B71" s="7" t="str">
        <f>"Travail en autonomie "&amp;E20</f>
        <v xml:space="preserve">Travail en autonomie ADAPTATION DEGRÉ 2 </v>
      </c>
      <c r="E71" s="22" t="s">
        <v>95</v>
      </c>
      <c r="F71" s="108"/>
    </row>
    <row r="72" spans="1:6" ht="26" thickBot="1">
      <c r="A72" s="104"/>
      <c r="B72" s="9" t="str">
        <f>"Travail en autonomie "&amp;E21</f>
        <v>Travail en autonomie TRANSPOSITION DEGRÉ 3</v>
      </c>
      <c r="E72" s="22" t="s">
        <v>6</v>
      </c>
      <c r="F72" s="106"/>
    </row>
    <row r="73" spans="1:6" ht="21" thickBot="1">
      <c r="A73" s="104"/>
      <c r="B73" s="7" t="str">
        <f>"Travail en autonomie "&amp;E22</f>
        <v>Travail en autonomie AUTONOMIE DEGRÉ 4</v>
      </c>
      <c r="E73" s="3"/>
    </row>
    <row r="74" spans="1:6" ht="21" thickBot="1">
      <c r="A74" s="109"/>
      <c r="B74" s="9" t="str">
        <f>E23</f>
        <v>NON ÉVALUÉ</v>
      </c>
      <c r="E74" s="13" t="s">
        <v>96</v>
      </c>
      <c r="F74" s="113" t="s">
        <v>97</v>
      </c>
    </row>
    <row r="75" spans="1:6" ht="18" thickBot="1">
      <c r="E75" s="14" t="s">
        <v>98</v>
      </c>
      <c r="F75" s="108"/>
    </row>
    <row r="76" spans="1:6" ht="21" thickBot="1">
      <c r="A76" s="100" t="s">
        <v>99</v>
      </c>
      <c r="B76" s="9" t="str">
        <f>"Apprentissage Autonome "&amp;E19</f>
        <v xml:space="preserve">Apprentissage Autonome IMITATION DEGRÉ 1 </v>
      </c>
      <c r="E76" s="15" t="s">
        <v>100</v>
      </c>
      <c r="F76" s="106"/>
    </row>
    <row r="77" spans="1:6" ht="21" thickBot="1">
      <c r="A77" s="104"/>
      <c r="B77" s="7" t="str">
        <f>"Apprentissage Autonome "&amp;E20</f>
        <v xml:space="preserve">Apprentissage Autonome ADAPTATION DEGRÉ 2 </v>
      </c>
      <c r="E77" s="1"/>
    </row>
    <row r="78" spans="1:6" ht="26" thickBot="1">
      <c r="A78" s="104"/>
      <c r="B78" s="9" t="str">
        <f>"Apprentissage Autonome "&amp;E21</f>
        <v>Apprentissage Autonome TRANSPOSITION DEGRÉ 3</v>
      </c>
      <c r="E78" s="22" t="s">
        <v>6</v>
      </c>
      <c r="F78" s="114" t="s">
        <v>101</v>
      </c>
    </row>
    <row r="79" spans="1:6" ht="26" thickBot="1">
      <c r="A79" s="104"/>
      <c r="B79" s="7" t="str">
        <f>"Apprentissage Autonome "&amp;E22</f>
        <v>Apprentissage Autonome AUTONOMIE DEGRÉ 4</v>
      </c>
      <c r="E79" s="22" t="s">
        <v>102</v>
      </c>
      <c r="F79" s="108"/>
    </row>
    <row r="80" spans="1:6" ht="26" thickBot="1">
      <c r="A80" s="109"/>
      <c r="B80" s="9" t="str">
        <f>E23</f>
        <v>NON ÉVALUÉ</v>
      </c>
      <c r="E80" s="22" t="s">
        <v>103</v>
      </c>
      <c r="F80" s="108"/>
    </row>
    <row r="81" spans="1:6" ht="26" thickBot="1">
      <c r="E81" s="22" t="s">
        <v>95</v>
      </c>
      <c r="F81" s="106"/>
    </row>
    <row r="82" spans="1:6" ht="21" thickBot="1">
      <c r="A82" s="100" t="s">
        <v>104</v>
      </c>
      <c r="B82" s="9" t="str">
        <f>"HQSE "&amp;E19</f>
        <v xml:space="preserve">HQSE IMITATION DEGRÉ 1 </v>
      </c>
    </row>
    <row r="83" spans="1:6" ht="26" thickBot="1">
      <c r="A83" s="104"/>
      <c r="B83" s="7" t="str">
        <f>"HQSE "&amp;E20</f>
        <v xml:space="preserve">HQSE ADAPTATION DEGRÉ 2 </v>
      </c>
      <c r="E83" s="22" t="s">
        <v>6</v>
      </c>
      <c r="F83" s="100" t="s">
        <v>105</v>
      </c>
    </row>
    <row r="84" spans="1:6" ht="26" thickBot="1">
      <c r="A84" s="104"/>
      <c r="B84" s="9" t="str">
        <f>"HQSE "&amp;E21</f>
        <v>HQSE TRANSPOSITION DEGRÉ 3</v>
      </c>
      <c r="E84" s="22" t="s">
        <v>106</v>
      </c>
      <c r="F84" s="105"/>
    </row>
    <row r="85" spans="1:6" ht="26" thickBot="1">
      <c r="A85" s="104"/>
      <c r="B85" s="7" t="str">
        <f>"HQSE "&amp;E22</f>
        <v>HQSE AUTONOMIE DEGRÉ 4</v>
      </c>
      <c r="E85" s="22" t="s">
        <v>107</v>
      </c>
      <c r="F85" s="106"/>
    </row>
    <row r="86" spans="1:6" ht="21" thickBot="1">
      <c r="A86" s="109"/>
      <c r="B86" s="9" t="str">
        <f>E23</f>
        <v>NON ÉVALUÉ</v>
      </c>
      <c r="E86" s="19"/>
    </row>
    <row r="87" spans="1:6" ht="26" thickBot="1">
      <c r="E87" s="22" t="s">
        <v>6</v>
      </c>
      <c r="F87" s="100" t="s">
        <v>105</v>
      </c>
    </row>
    <row r="88" spans="1:6" ht="26" thickBot="1">
      <c r="A88" s="100" t="s">
        <v>108</v>
      </c>
      <c r="B88" s="20" t="s">
        <v>0</v>
      </c>
      <c r="E88" s="22" t="s">
        <v>109</v>
      </c>
      <c r="F88" s="115"/>
    </row>
    <row r="89" spans="1:6" ht="26" thickBot="1">
      <c r="A89" s="104"/>
      <c r="B89" s="20" t="s">
        <v>110</v>
      </c>
      <c r="E89" s="22" t="s">
        <v>106</v>
      </c>
      <c r="F89" s="115"/>
    </row>
    <row r="90" spans="1:6" ht="26" thickBot="1">
      <c r="A90" s="104"/>
      <c r="B90" s="20" t="s">
        <v>111</v>
      </c>
      <c r="E90" s="22" t="s">
        <v>107</v>
      </c>
      <c r="F90" s="116"/>
    </row>
    <row r="91" spans="1:6" ht="26" thickBot="1">
      <c r="A91" s="104"/>
      <c r="B91" s="20" t="s">
        <v>112</v>
      </c>
      <c r="E91" s="19"/>
    </row>
    <row r="92" spans="1:6" ht="26" thickBot="1">
      <c r="A92" s="104"/>
      <c r="B92" s="20" t="s">
        <v>113</v>
      </c>
    </row>
    <row r="93" spans="1:6" ht="26" thickBot="1">
      <c r="A93" s="104"/>
      <c r="B93" s="20" t="s">
        <v>114</v>
      </c>
      <c r="E93" s="22" t="s">
        <v>115</v>
      </c>
      <c r="F93" s="100" t="s">
        <v>116</v>
      </c>
    </row>
    <row r="94" spans="1:6" ht="26" thickBot="1">
      <c r="A94" s="104"/>
      <c r="B94" s="20" t="s">
        <v>117</v>
      </c>
      <c r="E94" s="22" t="s">
        <v>118</v>
      </c>
      <c r="F94" s="101"/>
    </row>
    <row r="95" spans="1:6" ht="26" thickBot="1">
      <c r="A95" s="109"/>
      <c r="B95" s="20" t="s">
        <v>119</v>
      </c>
    </row>
    <row r="96" spans="1:6" ht="18" thickBot="1">
      <c r="E96" s="16" t="s">
        <v>120</v>
      </c>
      <c r="F96" s="21" t="s">
        <v>121</v>
      </c>
    </row>
    <row r="97" spans="1:6" ht="26" thickBot="1">
      <c r="A97" s="100" t="s">
        <v>122</v>
      </c>
      <c r="B97" s="22" t="s">
        <v>0</v>
      </c>
      <c r="E97" s="17" t="s">
        <v>123</v>
      </c>
      <c r="F97" s="23"/>
    </row>
    <row r="98" spans="1:6" ht="26" thickBot="1">
      <c r="A98" s="104"/>
      <c r="B98" s="22" t="s">
        <v>124</v>
      </c>
      <c r="E98" s="17" t="s">
        <v>125</v>
      </c>
      <c r="F98" s="23"/>
    </row>
    <row r="99" spans="1:6" ht="26" thickBot="1">
      <c r="A99" s="104"/>
      <c r="B99" s="22" t="s">
        <v>126</v>
      </c>
      <c r="E99" s="17" t="s">
        <v>127</v>
      </c>
      <c r="F99" s="23"/>
    </row>
    <row r="100" spans="1:6" ht="26" thickBot="1">
      <c r="A100" s="104"/>
      <c r="B100" s="22" t="s">
        <v>1</v>
      </c>
      <c r="E100" s="17" t="s">
        <v>128</v>
      </c>
      <c r="F100" s="23"/>
    </row>
    <row r="101" spans="1:6" ht="26" thickBot="1">
      <c r="A101" s="104"/>
      <c r="B101" s="22" t="s">
        <v>2</v>
      </c>
      <c r="E101" s="18" t="s">
        <v>129</v>
      </c>
      <c r="F101" s="24"/>
    </row>
    <row r="102" spans="1:6" ht="26" thickBot="1">
      <c r="A102" s="104"/>
      <c r="B102" s="22" t="s">
        <v>264</v>
      </c>
    </row>
    <row r="103" spans="1:6" ht="26" thickBot="1">
      <c r="A103" s="104"/>
      <c r="B103" s="22" t="s">
        <v>269</v>
      </c>
      <c r="E103" s="13" t="s">
        <v>130</v>
      </c>
      <c r="F103" s="110" t="s">
        <v>131</v>
      </c>
    </row>
    <row r="104" spans="1:6" ht="26" thickBot="1">
      <c r="A104" s="104"/>
      <c r="B104" s="22" t="s">
        <v>3</v>
      </c>
      <c r="E104" s="15" t="s">
        <v>133</v>
      </c>
      <c r="F104" s="106"/>
    </row>
    <row r="105" spans="1:6" ht="26" thickBot="1">
      <c r="A105" s="104"/>
      <c r="B105" s="22" t="s">
        <v>292</v>
      </c>
      <c r="E105" s="3"/>
      <c r="F105" s="25"/>
    </row>
    <row r="106" spans="1:6" ht="26" thickBot="1">
      <c r="A106" s="109"/>
      <c r="B106" s="22" t="s">
        <v>136</v>
      </c>
      <c r="E106" s="13" t="s">
        <v>40</v>
      </c>
      <c r="F106" s="110" t="s">
        <v>134</v>
      </c>
    </row>
    <row r="107" spans="1:6" ht="18" thickBot="1">
      <c r="E107" s="14" t="s">
        <v>135</v>
      </c>
      <c r="F107" s="108"/>
    </row>
    <row r="108" spans="1:6" ht="26" thickBot="1">
      <c r="B108" s="36" t="s">
        <v>0</v>
      </c>
      <c r="E108" s="14" t="s">
        <v>137</v>
      </c>
      <c r="F108" s="108"/>
    </row>
    <row r="109" spans="1:6" ht="26" thickBot="1">
      <c r="B109" s="36" t="s">
        <v>265</v>
      </c>
      <c r="E109" s="15" t="s">
        <v>138</v>
      </c>
      <c r="F109" s="106"/>
    </row>
    <row r="110" spans="1:6" ht="26" thickBot="1">
      <c r="B110" s="36" t="s">
        <v>266</v>
      </c>
    </row>
    <row r="111" spans="1:6" ht="26" thickBot="1">
      <c r="B111" s="36" t="s">
        <v>140</v>
      </c>
      <c r="E111" s="11" t="s">
        <v>40</v>
      </c>
      <c r="F111" s="107" t="s">
        <v>139</v>
      </c>
    </row>
    <row r="112" spans="1:6" ht="26" thickBot="1">
      <c r="B112" s="36" t="s">
        <v>1</v>
      </c>
      <c r="E112" s="12" t="s">
        <v>141</v>
      </c>
      <c r="F112" s="105"/>
    </row>
    <row r="113" spans="2:6" ht="26" thickBot="1">
      <c r="B113" s="36" t="s">
        <v>2</v>
      </c>
      <c r="E113" s="12" t="s">
        <v>142</v>
      </c>
      <c r="F113" s="105"/>
    </row>
    <row r="114" spans="2:6" ht="26" thickBot="1">
      <c r="B114" s="36" t="s">
        <v>144</v>
      </c>
      <c r="E114" s="12" t="s">
        <v>143</v>
      </c>
      <c r="F114" s="105"/>
    </row>
    <row r="115" spans="2:6" ht="26" thickBot="1">
      <c r="B115" s="36" t="s">
        <v>146</v>
      </c>
      <c r="E115" s="12" t="s">
        <v>145</v>
      </c>
      <c r="F115" s="105"/>
    </row>
    <row r="116" spans="2:6" ht="26" thickBot="1">
      <c r="B116" s="36" t="s">
        <v>132</v>
      </c>
      <c r="E116" s="12" t="s">
        <v>147</v>
      </c>
      <c r="F116" s="105"/>
    </row>
    <row r="117" spans="2:6" ht="26" thickBot="1">
      <c r="B117" s="36" t="s">
        <v>149</v>
      </c>
      <c r="E117" s="12" t="s">
        <v>148</v>
      </c>
      <c r="F117" s="105"/>
    </row>
    <row r="118" spans="2:6" ht="26" thickBot="1">
      <c r="B118" s="36" t="s">
        <v>3</v>
      </c>
      <c r="E118" s="10" t="s">
        <v>150</v>
      </c>
      <c r="F118" s="106"/>
    </row>
    <row r="119" spans="2:6" ht="26" thickBot="1">
      <c r="B119" s="36" t="s">
        <v>267</v>
      </c>
    </row>
    <row r="120" spans="2:6" ht="26" thickBot="1">
      <c r="B120" s="36" t="s">
        <v>268</v>
      </c>
      <c r="E120" s="11" t="s">
        <v>40</v>
      </c>
      <c r="F120" s="100" t="s">
        <v>151</v>
      </c>
    </row>
    <row r="121" spans="2:6" ht="26" thickBot="1">
      <c r="B121" s="36" t="s">
        <v>136</v>
      </c>
      <c r="E121" s="12" t="s">
        <v>152</v>
      </c>
      <c r="F121" s="108"/>
    </row>
    <row r="122" spans="2:6" ht="21" thickBot="1">
      <c r="E122" s="12" t="s">
        <v>153</v>
      </c>
      <c r="F122" s="108"/>
    </row>
    <row r="123" spans="2:6" ht="51" thickBot="1">
      <c r="B123" s="22" t="s">
        <v>154</v>
      </c>
      <c r="E123" s="12" t="s">
        <v>155</v>
      </c>
      <c r="F123" s="108"/>
    </row>
    <row r="124" spans="2:6" ht="51" thickBot="1">
      <c r="B124" s="22" t="s">
        <v>156</v>
      </c>
      <c r="E124" s="12" t="s">
        <v>157</v>
      </c>
      <c r="F124" s="108"/>
    </row>
    <row r="125" spans="2:6" ht="51" thickBot="1">
      <c r="B125" s="22" t="s">
        <v>158</v>
      </c>
      <c r="E125" s="12" t="s">
        <v>159</v>
      </c>
      <c r="F125" s="108"/>
    </row>
    <row r="126" spans="2:6" ht="51" thickBot="1">
      <c r="B126" s="22" t="s">
        <v>160</v>
      </c>
      <c r="E126" s="12" t="s">
        <v>161</v>
      </c>
      <c r="F126" s="108"/>
    </row>
    <row r="127" spans="2:6" ht="26" thickBot="1">
      <c r="B127" s="22" t="s">
        <v>12</v>
      </c>
      <c r="E127" s="12" t="s">
        <v>162</v>
      </c>
      <c r="F127" s="108"/>
    </row>
    <row r="128" spans="2:6" ht="21" thickBot="1">
      <c r="E128" s="12" t="s">
        <v>163</v>
      </c>
      <c r="F128" s="108"/>
    </row>
    <row r="129" spans="2:6" ht="26" thickBot="1">
      <c r="B129" s="22" t="s">
        <v>95</v>
      </c>
      <c r="E129" s="12" t="s">
        <v>164</v>
      </c>
      <c r="F129" s="108"/>
    </row>
    <row r="130" spans="2:6" ht="26" thickBot="1">
      <c r="B130" s="22" t="s">
        <v>294</v>
      </c>
      <c r="E130" s="12" t="s">
        <v>165</v>
      </c>
      <c r="F130" s="108"/>
    </row>
    <row r="131" spans="2:6" ht="26" thickBot="1">
      <c r="B131" s="22" t="s">
        <v>295</v>
      </c>
      <c r="E131" s="12" t="s">
        <v>166</v>
      </c>
      <c r="F131" s="108"/>
    </row>
    <row r="132" spans="2:6" ht="21" thickBot="1">
      <c r="E132" s="12" t="s">
        <v>168</v>
      </c>
      <c r="F132" s="108"/>
    </row>
    <row r="133" spans="2:6" ht="51" thickBot="1">
      <c r="B133" s="22" t="s">
        <v>167</v>
      </c>
      <c r="E133" s="12" t="s">
        <v>170</v>
      </c>
      <c r="F133" s="108"/>
    </row>
    <row r="134" spans="2:6" ht="51" thickBot="1">
      <c r="B134" s="22" t="s">
        <v>169</v>
      </c>
      <c r="E134" s="12" t="s">
        <v>172</v>
      </c>
      <c r="F134" s="108"/>
    </row>
    <row r="135" spans="2:6" ht="51" thickBot="1">
      <c r="B135" s="22" t="s">
        <v>171</v>
      </c>
      <c r="E135" s="12" t="s">
        <v>174</v>
      </c>
      <c r="F135" s="108"/>
    </row>
    <row r="136" spans="2:6" ht="51" thickBot="1">
      <c r="B136" s="22" t="s">
        <v>173</v>
      </c>
      <c r="E136" s="12" t="s">
        <v>175</v>
      </c>
      <c r="F136" s="108"/>
    </row>
    <row r="137" spans="2:6" ht="26" thickBot="1">
      <c r="B137" s="22" t="s">
        <v>12</v>
      </c>
      <c r="E137" s="12" t="s">
        <v>176</v>
      </c>
      <c r="F137" s="108"/>
    </row>
    <row r="138" spans="2:6" ht="21" thickBot="1">
      <c r="E138" s="12" t="s">
        <v>178</v>
      </c>
      <c r="F138" s="108"/>
    </row>
    <row r="139" spans="2:6" ht="51" thickBot="1">
      <c r="B139" s="22" t="s">
        <v>177</v>
      </c>
      <c r="E139" s="12" t="s">
        <v>180</v>
      </c>
      <c r="F139" s="108"/>
    </row>
    <row r="140" spans="2:6" ht="51" thickBot="1">
      <c r="B140" s="22" t="s">
        <v>179</v>
      </c>
      <c r="E140" s="12" t="s">
        <v>182</v>
      </c>
      <c r="F140" s="108"/>
    </row>
    <row r="141" spans="2:6" ht="51" thickBot="1">
      <c r="B141" s="22" t="s">
        <v>181</v>
      </c>
      <c r="E141" s="10" t="s">
        <v>184</v>
      </c>
      <c r="F141" s="106"/>
    </row>
    <row r="142" spans="2:6" ht="51" thickBot="1">
      <c r="B142" s="22" t="s">
        <v>183</v>
      </c>
    </row>
    <row r="143" spans="2:6" ht="26" thickBot="1">
      <c r="B143" s="22" t="s">
        <v>12</v>
      </c>
      <c r="E143" s="13" t="s">
        <v>185</v>
      </c>
      <c r="F143" s="100" t="s">
        <v>186</v>
      </c>
    </row>
    <row r="144" spans="2:6" ht="18" thickBot="1">
      <c r="E144" s="14" t="s">
        <v>188</v>
      </c>
      <c r="F144" s="108"/>
    </row>
    <row r="145" spans="2:6" ht="51" thickBot="1">
      <c r="B145" s="22" t="s">
        <v>187</v>
      </c>
      <c r="E145" s="14" t="s">
        <v>190</v>
      </c>
      <c r="F145" s="108"/>
    </row>
    <row r="146" spans="2:6" ht="51" thickBot="1">
      <c r="B146" s="22" t="s">
        <v>189</v>
      </c>
      <c r="E146" s="15" t="s">
        <v>192</v>
      </c>
      <c r="F146" s="106"/>
    </row>
    <row r="147" spans="2:6" ht="76" thickBot="1">
      <c r="B147" s="22" t="s">
        <v>191</v>
      </c>
    </row>
    <row r="148" spans="2:6" ht="51" thickBot="1">
      <c r="B148" s="22" t="s">
        <v>193</v>
      </c>
      <c r="E148" s="22" t="s">
        <v>194</v>
      </c>
      <c r="F148" s="100" t="s">
        <v>195</v>
      </c>
    </row>
    <row r="149" spans="2:6" ht="26" thickBot="1">
      <c r="B149" s="22" t="s">
        <v>12</v>
      </c>
      <c r="E149" s="22" t="s">
        <v>196</v>
      </c>
      <c r="F149" s="108"/>
    </row>
    <row r="150" spans="2:6" ht="26" thickBot="1">
      <c r="E150" s="22" t="s">
        <v>198</v>
      </c>
      <c r="F150" s="108"/>
    </row>
    <row r="151" spans="2:6" ht="51" thickBot="1">
      <c r="B151" s="22" t="s">
        <v>197</v>
      </c>
      <c r="E151" s="22" t="s">
        <v>200</v>
      </c>
      <c r="F151" s="108"/>
    </row>
    <row r="152" spans="2:6" ht="51" thickBot="1">
      <c r="B152" s="22" t="s">
        <v>199</v>
      </c>
      <c r="E152" s="22" t="s">
        <v>202</v>
      </c>
      <c r="F152" s="108"/>
    </row>
    <row r="153" spans="2:6" ht="51" thickBot="1">
      <c r="B153" s="22" t="s">
        <v>201</v>
      </c>
      <c r="E153" s="22" t="s">
        <v>90</v>
      </c>
      <c r="F153" s="108"/>
    </row>
    <row r="154" spans="2:6" ht="51" thickBot="1">
      <c r="B154" s="22" t="s">
        <v>203</v>
      </c>
      <c r="E154" s="22" t="s">
        <v>204</v>
      </c>
      <c r="F154" s="108"/>
    </row>
    <row r="155" spans="2:6" ht="26" thickBot="1">
      <c r="B155" s="22" t="s">
        <v>12</v>
      </c>
      <c r="E155" s="22" t="s">
        <v>205</v>
      </c>
      <c r="F155" s="106"/>
    </row>
    <row r="156" spans="2:6" ht="17" thickBot="1"/>
    <row r="157" spans="2:6" ht="51" thickBot="1">
      <c r="B157" s="22" t="s">
        <v>206</v>
      </c>
      <c r="E157" s="26" t="s">
        <v>208</v>
      </c>
      <c r="F157" s="100" t="s">
        <v>209</v>
      </c>
    </row>
    <row r="158" spans="2:6" ht="51" thickBot="1">
      <c r="B158" s="22" t="s">
        <v>207</v>
      </c>
      <c r="E158" s="27" t="s">
        <v>211</v>
      </c>
      <c r="F158" s="104"/>
    </row>
    <row r="159" spans="2:6" ht="51" thickBot="1">
      <c r="B159" s="22" t="s">
        <v>210</v>
      </c>
      <c r="E159" s="28" t="s">
        <v>213</v>
      </c>
      <c r="F159" s="109"/>
    </row>
    <row r="160" spans="2:6" ht="51" thickBot="1">
      <c r="B160" s="22" t="s">
        <v>212</v>
      </c>
    </row>
    <row r="161" spans="2:6" ht="26" thickBot="1">
      <c r="B161" s="22" t="s">
        <v>12</v>
      </c>
      <c r="E161" s="26" t="s">
        <v>214</v>
      </c>
      <c r="F161" s="100" t="s">
        <v>215</v>
      </c>
    </row>
    <row r="162" spans="2:6" ht="18" thickBot="1">
      <c r="E162" s="27" t="s">
        <v>217</v>
      </c>
      <c r="F162" s="108"/>
    </row>
    <row r="163" spans="2:6" ht="76" thickBot="1">
      <c r="B163" s="22" t="s">
        <v>216</v>
      </c>
      <c r="E163" s="27" t="s">
        <v>219</v>
      </c>
      <c r="F163" s="108"/>
    </row>
    <row r="164" spans="2:6" ht="76" thickBot="1">
      <c r="B164" s="22" t="s">
        <v>218</v>
      </c>
      <c r="E164" s="28" t="s">
        <v>221</v>
      </c>
      <c r="F164" s="106"/>
    </row>
    <row r="165" spans="2:6" ht="76" thickBot="1">
      <c r="B165" s="22" t="s">
        <v>220</v>
      </c>
    </row>
    <row r="166" spans="2:6" ht="51" thickBot="1">
      <c r="B166" s="22" t="s">
        <v>222</v>
      </c>
      <c r="E166" s="33" t="s">
        <v>223</v>
      </c>
      <c r="F166" s="100" t="s">
        <v>224</v>
      </c>
    </row>
    <row r="167" spans="2:6" ht="26" thickBot="1">
      <c r="B167" s="22" t="s">
        <v>12</v>
      </c>
      <c r="E167" s="34" t="s">
        <v>225</v>
      </c>
      <c r="F167" s="102"/>
    </row>
    <row r="168" spans="2:6" ht="21" thickBot="1">
      <c r="E168" s="34" t="s">
        <v>227</v>
      </c>
      <c r="F168" s="102"/>
    </row>
    <row r="169" spans="2:6" ht="76" thickBot="1">
      <c r="B169" s="22" t="s">
        <v>226</v>
      </c>
      <c r="E169" s="34" t="s">
        <v>229</v>
      </c>
      <c r="F169" s="102"/>
    </row>
    <row r="170" spans="2:6" ht="76" thickBot="1">
      <c r="B170" s="22" t="s">
        <v>228</v>
      </c>
      <c r="E170" s="35" t="s">
        <v>221</v>
      </c>
      <c r="F170" s="103"/>
    </row>
    <row r="171" spans="2:6" ht="76" thickBot="1">
      <c r="B171" s="22" t="s">
        <v>230</v>
      </c>
    </row>
    <row r="172" spans="2:6" ht="76" thickBot="1">
      <c r="B172" s="22" t="s">
        <v>231</v>
      </c>
      <c r="E172" s="29" t="s">
        <v>232</v>
      </c>
      <c r="F172" s="100" t="s">
        <v>233</v>
      </c>
    </row>
    <row r="173" spans="2:6" ht="26" thickBot="1">
      <c r="B173" s="22" t="s">
        <v>12</v>
      </c>
      <c r="E173" s="30" t="s">
        <v>234</v>
      </c>
      <c r="F173" s="102"/>
    </row>
    <row r="174" spans="2:6" ht="21" thickBot="1">
      <c r="E174" s="30" t="s">
        <v>236</v>
      </c>
      <c r="F174" s="102"/>
    </row>
    <row r="175" spans="2:6" ht="51" thickBot="1">
      <c r="B175" s="22" t="s">
        <v>235</v>
      </c>
      <c r="E175" s="30" t="s">
        <v>238</v>
      </c>
      <c r="F175" s="102"/>
    </row>
    <row r="176" spans="2:6" ht="51" thickBot="1">
      <c r="B176" s="22" t="s">
        <v>237</v>
      </c>
      <c r="E176" s="31" t="s">
        <v>6</v>
      </c>
      <c r="F176" s="103"/>
    </row>
    <row r="177" spans="2:6" ht="76" thickBot="1">
      <c r="B177" s="22" t="s">
        <v>239</v>
      </c>
    </row>
    <row r="178" spans="2:6" ht="51" thickBot="1">
      <c r="B178" s="22" t="s">
        <v>240</v>
      </c>
      <c r="E178" s="16" t="s">
        <v>6</v>
      </c>
      <c r="F178" s="100" t="s">
        <v>241</v>
      </c>
    </row>
    <row r="179" spans="2:6" ht="26" thickBot="1">
      <c r="B179" s="22" t="s">
        <v>12</v>
      </c>
      <c r="E179" s="17" t="s">
        <v>242</v>
      </c>
      <c r="F179" s="104"/>
    </row>
    <row r="180" spans="2:6" ht="18" thickBot="1">
      <c r="E180" s="17" t="s">
        <v>106</v>
      </c>
      <c r="F180" s="105"/>
    </row>
    <row r="181" spans="2:6" ht="51" thickBot="1">
      <c r="B181" s="22" t="s">
        <v>243</v>
      </c>
      <c r="E181" s="18" t="s">
        <v>107</v>
      </c>
      <c r="F181" s="106"/>
    </row>
    <row r="182" spans="2:6" ht="76" thickBot="1">
      <c r="B182" s="22" t="s">
        <v>244</v>
      </c>
    </row>
    <row r="183" spans="2:6" ht="51" thickBot="1">
      <c r="B183" s="22" t="s">
        <v>245</v>
      </c>
      <c r="E183" s="22" t="s">
        <v>270</v>
      </c>
    </row>
    <row r="184" spans="2:6" ht="51" thickBot="1">
      <c r="B184" s="22" t="s">
        <v>246</v>
      </c>
      <c r="E184" s="22" t="s">
        <v>271</v>
      </c>
    </row>
    <row r="185" spans="2:6" ht="26" thickBot="1">
      <c r="B185" s="32" t="s">
        <v>12</v>
      </c>
      <c r="E185" s="22" t="s">
        <v>290</v>
      </c>
    </row>
    <row r="186" spans="2:6" ht="25" thickBot="1">
      <c r="E186" s="22"/>
    </row>
    <row r="187" spans="2:6" ht="51" thickBot="1">
      <c r="B187" s="22" t="s">
        <v>247</v>
      </c>
      <c r="E187" s="22" t="s">
        <v>301</v>
      </c>
    </row>
    <row r="188" spans="2:6" ht="76" thickBot="1">
      <c r="B188" s="22" t="s">
        <v>248</v>
      </c>
    </row>
    <row r="189" spans="2:6" ht="51" thickBot="1">
      <c r="B189" s="22" t="s">
        <v>250</v>
      </c>
      <c r="E189" s="2" t="s">
        <v>249</v>
      </c>
    </row>
    <row r="190" spans="2:6" ht="51" thickBot="1">
      <c r="B190" s="22" t="s">
        <v>252</v>
      </c>
      <c r="E190" s="2" t="s">
        <v>251</v>
      </c>
    </row>
    <row r="191" spans="2:6" ht="26" thickBot="1">
      <c r="B191" s="22" t="s">
        <v>12</v>
      </c>
      <c r="E191" s="2" t="s">
        <v>302</v>
      </c>
    </row>
    <row r="192" spans="2:6" ht="18" thickBot="1">
      <c r="E192" s="2" t="s">
        <v>303</v>
      </c>
    </row>
    <row r="193" spans="2:5" ht="51" thickBot="1">
      <c r="B193" s="22" t="s">
        <v>253</v>
      </c>
    </row>
    <row r="194" spans="2:5" ht="76" thickBot="1">
      <c r="B194" s="22" t="s">
        <v>254</v>
      </c>
      <c r="E194" s="2" t="s">
        <v>272</v>
      </c>
    </row>
    <row r="195" spans="2:5" ht="51" thickBot="1">
      <c r="B195" s="22" t="s">
        <v>255</v>
      </c>
      <c r="E195" s="2" t="s">
        <v>273</v>
      </c>
    </row>
    <row r="196" spans="2:5" ht="51" thickBot="1">
      <c r="B196" s="22" t="s">
        <v>256</v>
      </c>
      <c r="E196" s="2" t="s">
        <v>296</v>
      </c>
    </row>
    <row r="197" spans="2:5" ht="26" thickBot="1">
      <c r="B197" s="22" t="s">
        <v>12</v>
      </c>
      <c r="E197" s="2" t="s">
        <v>6</v>
      </c>
    </row>
    <row r="198" spans="2:5" ht="17" thickBot="1"/>
    <row r="199" spans="2:5" ht="76" thickBot="1">
      <c r="B199" s="22" t="s">
        <v>257</v>
      </c>
    </row>
    <row r="200" spans="2:5" ht="51" thickBot="1">
      <c r="B200" s="22" t="s">
        <v>258</v>
      </c>
    </row>
    <row r="201" spans="2:5" ht="51" thickBot="1">
      <c r="B201" s="22" t="s">
        <v>259</v>
      </c>
    </row>
    <row r="202" spans="2:5" ht="76" thickBot="1">
      <c r="B202" s="22" t="s">
        <v>260</v>
      </c>
    </row>
    <row r="203" spans="2:5" ht="26" thickBot="1">
      <c r="B203" s="22" t="s">
        <v>12</v>
      </c>
    </row>
    <row r="204" spans="2:5" ht="17" thickBot="1"/>
    <row r="205" spans="2:5" ht="51" thickBot="1">
      <c r="B205" s="37" t="s">
        <v>154</v>
      </c>
    </row>
    <row r="206" spans="2:5" ht="51" thickBot="1">
      <c r="B206" s="37" t="s">
        <v>156</v>
      </c>
    </row>
    <row r="207" spans="2:5" ht="51" thickBot="1">
      <c r="B207" s="37" t="s">
        <v>158</v>
      </c>
    </row>
    <row r="208" spans="2:5" ht="51" thickBot="1">
      <c r="B208" s="37" t="s">
        <v>160</v>
      </c>
    </row>
    <row r="209" spans="2:2" ht="26" thickBot="1">
      <c r="B209" s="37" t="s">
        <v>12</v>
      </c>
    </row>
    <row r="210" spans="2:2" ht="17" thickBot="1">
      <c r="B210" s="1"/>
    </row>
    <row r="211" spans="2:2" ht="51" thickBot="1">
      <c r="B211" s="37" t="s">
        <v>167</v>
      </c>
    </row>
    <row r="212" spans="2:2" ht="51" thickBot="1">
      <c r="B212" s="37" t="s">
        <v>169</v>
      </c>
    </row>
    <row r="213" spans="2:2" ht="51" thickBot="1">
      <c r="B213" s="37" t="s">
        <v>171</v>
      </c>
    </row>
    <row r="214" spans="2:2" ht="51" thickBot="1">
      <c r="B214" s="37" t="s">
        <v>173</v>
      </c>
    </row>
    <row r="215" spans="2:2" ht="26" thickBot="1">
      <c r="B215" s="37" t="s">
        <v>12</v>
      </c>
    </row>
    <row r="216" spans="2:2" ht="17" thickBot="1">
      <c r="B216" s="1"/>
    </row>
    <row r="217" spans="2:2" ht="51" thickBot="1">
      <c r="B217" s="37" t="s">
        <v>247</v>
      </c>
    </row>
    <row r="218" spans="2:2" ht="76" thickBot="1">
      <c r="B218" s="37" t="s">
        <v>248</v>
      </c>
    </row>
    <row r="219" spans="2:2" ht="51" thickBot="1">
      <c r="B219" s="37" t="s">
        <v>250</v>
      </c>
    </row>
    <row r="220" spans="2:2" ht="51" thickBot="1">
      <c r="B220" s="37" t="s">
        <v>252</v>
      </c>
    </row>
    <row r="221" spans="2:2" ht="26" thickBot="1">
      <c r="B221" s="37" t="s">
        <v>12</v>
      </c>
    </row>
    <row r="222" spans="2:2" ht="17" thickBot="1">
      <c r="B222" s="1"/>
    </row>
    <row r="223" spans="2:2" ht="51" thickBot="1">
      <c r="B223" s="37" t="s">
        <v>253</v>
      </c>
    </row>
    <row r="224" spans="2:2" ht="76" thickBot="1">
      <c r="B224" s="37" t="s">
        <v>254</v>
      </c>
    </row>
    <row r="225" spans="2:2" ht="51" thickBot="1">
      <c r="B225" s="37" t="s">
        <v>255</v>
      </c>
    </row>
    <row r="226" spans="2:2" ht="51" thickBot="1">
      <c r="B226" s="37" t="s">
        <v>256</v>
      </c>
    </row>
    <row r="227" spans="2:2" ht="26" thickBot="1">
      <c r="B227" s="37" t="s">
        <v>12</v>
      </c>
    </row>
    <row r="228" spans="2:2" ht="17" thickBot="1">
      <c r="B228" s="1"/>
    </row>
    <row r="229" spans="2:2" ht="76" thickBot="1">
      <c r="B229" s="37" t="s">
        <v>226</v>
      </c>
    </row>
    <row r="230" spans="2:2" ht="76" thickBot="1">
      <c r="B230" s="37" t="s">
        <v>228</v>
      </c>
    </row>
    <row r="231" spans="2:2" ht="76" thickBot="1">
      <c r="B231" s="37" t="s">
        <v>230</v>
      </c>
    </row>
    <row r="232" spans="2:2" ht="76" thickBot="1">
      <c r="B232" s="37" t="s">
        <v>231</v>
      </c>
    </row>
    <row r="233" spans="2:2" ht="26" thickBot="1">
      <c r="B233" s="37" t="s">
        <v>12</v>
      </c>
    </row>
    <row r="234" spans="2:2" ht="17" thickBot="1">
      <c r="B234" s="1"/>
    </row>
    <row r="235" spans="2:2" ht="51" thickBot="1">
      <c r="B235" s="37" t="s">
        <v>235</v>
      </c>
    </row>
    <row r="236" spans="2:2" ht="51" thickBot="1">
      <c r="B236" s="37" t="s">
        <v>237</v>
      </c>
    </row>
    <row r="237" spans="2:2" ht="76" thickBot="1">
      <c r="B237" s="37" t="s">
        <v>239</v>
      </c>
    </row>
    <row r="238" spans="2:2" ht="51" thickBot="1">
      <c r="B238" s="37" t="s">
        <v>240</v>
      </c>
    </row>
    <row r="239" spans="2:2" ht="26" thickBot="1">
      <c r="B239" s="37" t="s">
        <v>12</v>
      </c>
    </row>
    <row r="240" spans="2:2" ht="17" thickBot="1">
      <c r="B240" s="1"/>
    </row>
    <row r="241" spans="2:2" ht="41" thickBot="1">
      <c r="B241" s="38" t="s">
        <v>274</v>
      </c>
    </row>
    <row r="242" spans="2:2" ht="41" thickBot="1">
      <c r="B242" s="38" t="s">
        <v>275</v>
      </c>
    </row>
    <row r="243" spans="2:2" ht="41" thickBot="1">
      <c r="B243" s="38" t="s">
        <v>276</v>
      </c>
    </row>
    <row r="244" spans="2:2" ht="41" thickBot="1">
      <c r="B244" s="38" t="s">
        <v>277</v>
      </c>
    </row>
    <row r="245" spans="2:2" ht="21" thickBot="1">
      <c r="B245" s="38" t="s">
        <v>12</v>
      </c>
    </row>
    <row r="246" spans="2:2" ht="17" thickBot="1">
      <c r="B246" s="1"/>
    </row>
    <row r="247" spans="2:2" ht="41" thickBot="1">
      <c r="B247" s="38" t="s">
        <v>278</v>
      </c>
    </row>
    <row r="248" spans="2:2" ht="41" thickBot="1">
      <c r="B248" s="38" t="s">
        <v>279</v>
      </c>
    </row>
    <row r="249" spans="2:2" ht="41" thickBot="1">
      <c r="B249" s="38" t="s">
        <v>280</v>
      </c>
    </row>
    <row r="250" spans="2:2" ht="41" thickBot="1">
      <c r="B250" s="38" t="s">
        <v>281</v>
      </c>
    </row>
    <row r="251" spans="2:2" ht="21" thickBot="1">
      <c r="B251" s="38" t="s">
        <v>12</v>
      </c>
    </row>
    <row r="252" spans="2:2" ht="17" thickBot="1">
      <c r="B252" s="1"/>
    </row>
    <row r="253" spans="2:2" ht="41" thickBot="1">
      <c r="B253" s="38" t="s">
        <v>288</v>
      </c>
    </row>
    <row r="254" spans="2:2" ht="41" thickBot="1">
      <c r="B254" s="38" t="s">
        <v>289</v>
      </c>
    </row>
    <row r="255" spans="2:2" ht="41" thickBot="1">
      <c r="B255" s="38" t="s">
        <v>282</v>
      </c>
    </row>
    <row r="256" spans="2:2" ht="41" thickBot="1">
      <c r="B256" s="38" t="s">
        <v>287</v>
      </c>
    </row>
    <row r="257" spans="2:2" ht="21" thickBot="1">
      <c r="B257" s="38" t="s">
        <v>12</v>
      </c>
    </row>
    <row r="258" spans="2:2" ht="17" thickBot="1">
      <c r="B258" s="1"/>
    </row>
    <row r="259" spans="2:2" ht="41" thickBot="1">
      <c r="B259" s="38" t="s">
        <v>283</v>
      </c>
    </row>
    <row r="260" spans="2:2" ht="41" thickBot="1">
      <c r="B260" s="38" t="s">
        <v>284</v>
      </c>
    </row>
    <row r="261" spans="2:2" ht="41" thickBot="1">
      <c r="B261" s="38" t="s">
        <v>285</v>
      </c>
    </row>
    <row r="262" spans="2:2" ht="41" thickBot="1">
      <c r="B262" s="38" t="s">
        <v>286</v>
      </c>
    </row>
    <row r="263" spans="2:2" ht="21" thickBot="1">
      <c r="B263" s="38" t="s">
        <v>12</v>
      </c>
    </row>
  </sheetData>
  <mergeCells count="43">
    <mergeCell ref="A25:A28"/>
    <mergeCell ref="F25:F28"/>
    <mergeCell ref="A1:A5"/>
    <mergeCell ref="A7:A11"/>
    <mergeCell ref="A13:A17"/>
    <mergeCell ref="A19:A23"/>
    <mergeCell ref="F19:F23"/>
    <mergeCell ref="A30:A33"/>
    <mergeCell ref="F30:F36"/>
    <mergeCell ref="A35:A38"/>
    <mergeCell ref="F38:F48"/>
    <mergeCell ref="A40:A44"/>
    <mergeCell ref="A46:A50"/>
    <mergeCell ref="F50:F58"/>
    <mergeCell ref="A52:A53"/>
    <mergeCell ref="A55:A56"/>
    <mergeCell ref="A58:A59"/>
    <mergeCell ref="A97:A106"/>
    <mergeCell ref="F103:F104"/>
    <mergeCell ref="F106:F109"/>
    <mergeCell ref="F60:F63"/>
    <mergeCell ref="A61:A62"/>
    <mergeCell ref="A64:A68"/>
    <mergeCell ref="F65:F68"/>
    <mergeCell ref="A70:A74"/>
    <mergeCell ref="F70:F72"/>
    <mergeCell ref="F74:F76"/>
    <mergeCell ref="A76:A80"/>
    <mergeCell ref="F78:F81"/>
    <mergeCell ref="A82:A86"/>
    <mergeCell ref="F83:F85"/>
    <mergeCell ref="F87:F90"/>
    <mergeCell ref="A88:A95"/>
    <mergeCell ref="F93:F94"/>
    <mergeCell ref="F166:F170"/>
    <mergeCell ref="F172:F176"/>
    <mergeCell ref="F178:F181"/>
    <mergeCell ref="F111:F118"/>
    <mergeCell ref="F120:F141"/>
    <mergeCell ref="F143:F146"/>
    <mergeCell ref="F148:F155"/>
    <mergeCell ref="F157:F159"/>
    <mergeCell ref="F161:F164"/>
  </mergeCell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cc983d-9e8f-49a3-9cf7-3a57106d73da">
      <Terms xmlns="http://schemas.microsoft.com/office/infopath/2007/PartnerControls"/>
    </lcf76f155ced4ddcb4097134ff3c332f>
    <TaxCatchAll xmlns="963ac2dc-7680-4d64-b874-788b5014560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56FB5BE23644992B9FE0844C25016" ma:contentTypeVersion="14" ma:contentTypeDescription="Crée un document." ma:contentTypeScope="" ma:versionID="bd692ea0457c4e1fde08364e6f86f7f0">
  <xsd:schema xmlns:xsd="http://www.w3.org/2001/XMLSchema" xmlns:xs="http://www.w3.org/2001/XMLSchema" xmlns:p="http://schemas.microsoft.com/office/2006/metadata/properties" xmlns:ns2="dccc983d-9e8f-49a3-9cf7-3a57106d73da" xmlns:ns3="963ac2dc-7680-4d64-b874-788b5014560a" targetNamespace="http://schemas.microsoft.com/office/2006/metadata/properties" ma:root="true" ma:fieldsID="f502babb2c3f8a243f041e6b8e1ea596" ns2:_="" ns3:_="">
    <xsd:import namespace="dccc983d-9e8f-49a3-9cf7-3a57106d73da"/>
    <xsd:import namespace="963ac2dc-7680-4d64-b874-788b501456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cc983d-9e8f-49a3-9cf7-3a57106d73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e698ba28-6b70-4300-b951-b5809a700b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ac2dc-7680-4d64-b874-788b5014560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1437b98-6499-4f5e-947a-dbd8b112eac3}" ma:internalName="TaxCatchAll" ma:showField="CatchAllData" ma:web="963ac2dc-7680-4d64-b874-788b501456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8EFC8C-20EE-46C3-8924-FE0E8C7A977B}">
  <ds:schemaRefs>
    <ds:schemaRef ds:uri="http://schemas.microsoft.com/office/2006/metadata/properties"/>
    <ds:schemaRef ds:uri="http://schemas.microsoft.com/office/infopath/2007/PartnerControls"/>
    <ds:schemaRef ds:uri="dccc983d-9e8f-49a3-9cf7-3a57106d73da"/>
    <ds:schemaRef ds:uri="963ac2dc-7680-4d64-b874-788b5014560a"/>
  </ds:schemaRefs>
</ds:datastoreItem>
</file>

<file path=customXml/itemProps2.xml><?xml version="1.0" encoding="utf-8"?>
<ds:datastoreItem xmlns:ds="http://schemas.openxmlformats.org/officeDocument/2006/customXml" ds:itemID="{9BFA7F6F-9BFE-4B14-A220-9C39E83539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EB13BC-B942-4015-BD67-663F579AE8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cc983d-9e8f-49a3-9cf7-3a57106d73da"/>
    <ds:schemaRef ds:uri="963ac2dc-7680-4d64-b874-788b501456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3.2 CléA F Route Initiale </vt:lpstr>
      <vt:lpstr>Légendes</vt:lpstr>
      <vt:lpstr>'3.2 CléA F Route Initiale 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Lustin</cp:lastModifiedBy>
  <cp:lastPrinted>2024-01-22T10:34:14Z</cp:lastPrinted>
  <dcterms:created xsi:type="dcterms:W3CDTF">2022-07-08T10:21:36Z</dcterms:created>
  <dcterms:modified xsi:type="dcterms:W3CDTF">2024-03-05T11:18:28Z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0x010100F3B56FB5BE23644992B9FE0844C25016</vt:lpwstr>
  </property>
  <property fmtid="{D5CDD505-2E9C-101B-9397-08002B2CF9AE}" pid="3" name="MediaServiceImageTags">
    <vt:lpwstr/>
  </property>
</Properties>
</file>