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updateLinks="never" defaultThemeVersion="166925"/>
  <mc:AlternateContent xmlns:mc="http://schemas.openxmlformats.org/markup-compatibility/2006">
    <mc:Choice Requires="x15">
      <x15ac:absPath xmlns:x15ac="http://schemas.microsoft.com/office/spreadsheetml/2010/11/ac" url="/Users/Portable-dl/Dropbox/Mac (2)/Desktop/Fiches-projets/"/>
    </mc:Choice>
  </mc:AlternateContent>
  <xr:revisionPtr revIDLastSave="0" documentId="13_ncr:1_{70C767ED-6EF5-4A4E-A479-E1BC80C7A9A0}" xr6:coauthVersionLast="47" xr6:coauthVersionMax="47" xr10:uidLastSave="{00000000-0000-0000-0000-000000000000}"/>
  <bookViews>
    <workbookView xWindow="0" yWindow="500" windowWidth="38400" windowHeight="20060" activeTab="1" xr2:uid="{5B87A42C-4A2D-D04A-AB52-ECC8AF919BFE}"/>
  </bookViews>
  <sheets>
    <sheet name="1.1 Collecte Informations" sheetId="7" state="hidden" r:id="rId1"/>
    <sheet name="1.1 Collecte Informations 2" sheetId="14" r:id="rId2"/>
    <sheet name="1.2 MCCP AdB Postes" sheetId="6" state="hidden" r:id="rId3"/>
    <sheet name="2.1-MCCP Positionnement" sheetId="3" state="hidden" r:id="rId4"/>
    <sheet name="2.2 MCCP Feuille Route initiale" sheetId="4" state="hidden" r:id="rId5"/>
    <sheet name="2.3 MCP F route mi-parcours" sheetId="5" state="hidden" r:id="rId6"/>
    <sheet name="2.4-MCCP Feuille route Finale" sheetId="1" state="hidden" r:id="rId7"/>
    <sheet name="1.3 CléA AdB Postes" sheetId="8" state="hidden" r:id="rId8"/>
    <sheet name="3.1-CleA Positionnement" sheetId="9" state="hidden" r:id="rId9"/>
    <sheet name="3.2 CleA Feuille Route initiale" sheetId="10" state="hidden" r:id="rId10"/>
    <sheet name="3.3 CleA F route mi-parcours" sheetId="11" state="hidden" r:id="rId11"/>
    <sheet name="3.4-CleA Feuille  route Finale" sheetId="12" state="hidden" r:id="rId12"/>
    <sheet name="Légendes" sheetId="2" state="hidden" r:id="rId13"/>
  </sheets>
  <definedNames>
    <definedName name="_xlnm.Print_Area" localSheetId="0">'1.1 Collecte Informations'!$A$1:$O$18</definedName>
    <definedName name="_xlnm.Print_Area" localSheetId="1">'1.1 Collecte Informations 2'!$A$1:$O$49</definedName>
    <definedName name="_xlnm.Print_Area" localSheetId="2">'1.2 MCCP AdB Postes'!$A$1:$O$36</definedName>
    <definedName name="_xlnm.Print_Area" localSheetId="7">'1.3 CléA AdB Postes'!$A$6:$O$38</definedName>
    <definedName name="_xlnm.Print_Area" localSheetId="3">'2.1-MCCP Positionnement'!$A$1:$O$36</definedName>
    <definedName name="_xlnm.Print_Area" localSheetId="4">'2.2 MCCP Feuille Route initiale'!$A$1:$O$28</definedName>
    <definedName name="_xlnm.Print_Area" localSheetId="5">'2.3 MCP F route mi-parcours'!$A$1:$Q$34</definedName>
    <definedName name="_xlnm.Print_Area" localSheetId="6">'2.4-MCCP Feuille route Finale'!$A$1:$Q$33</definedName>
    <definedName name="_xlnm.Print_Area" localSheetId="8">'3.1-CleA Positionnement'!$A$1:$O$33</definedName>
    <definedName name="_xlnm.Print_Area" localSheetId="9">'3.2 CleA Feuille Route initiale'!$A$1:$O$28</definedName>
    <definedName name="_xlnm.Print_Area" localSheetId="10">'3.3 CleA F route mi-parcours'!$A$1:$O$34</definedName>
    <definedName name="_xlnm.Print_Area" localSheetId="11">'3.4-CleA Feuille  route Finale'!$A$1:$O$33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4" i="2" l="1"/>
  <c r="B86" i="2"/>
  <c r="B85" i="2"/>
  <c r="B84" i="2"/>
  <c r="B83" i="2"/>
  <c r="B82" i="2"/>
  <c r="B80" i="2"/>
  <c r="B79" i="2"/>
  <c r="B78" i="2"/>
  <c r="B77" i="2"/>
  <c r="B76" i="2"/>
  <c r="B74" i="2"/>
  <c r="B73" i="2"/>
  <c r="B72" i="2"/>
  <c r="B71" i="2"/>
  <c r="B70" i="2"/>
  <c r="B68" i="2"/>
  <c r="B67" i="2"/>
  <c r="B66" i="2"/>
  <c r="B65" i="2"/>
  <c r="B50" i="2"/>
  <c r="B49" i="2"/>
  <c r="B48" i="2"/>
  <c r="B47" i="2"/>
  <c r="B46" i="2"/>
  <c r="B44" i="2"/>
  <c r="B43" i="2"/>
  <c r="B42" i="2"/>
  <c r="B41" i="2"/>
  <c r="B40" i="2"/>
  <c r="B38" i="2"/>
  <c r="B33" i="2"/>
  <c r="B22" i="2"/>
  <c r="B21" i="2"/>
  <c r="B20" i="2"/>
  <c r="B19" i="2"/>
  <c r="B16" i="2"/>
  <c r="B15" i="2"/>
  <c r="B14" i="2"/>
  <c r="B13" i="2"/>
  <c r="B10" i="2"/>
  <c r="B9" i="2"/>
  <c r="B7" i="2"/>
  <c r="B5" i="2"/>
  <c r="B4" i="2"/>
  <c r="B3" i="2"/>
  <c r="B2" i="2"/>
  <c r="B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Lustin</author>
  </authors>
  <commentList>
    <comment ref="B11" authorId="0" shapeId="0" xr:uid="{3E46BB17-6A68-B94F-949A-B4E4C0E46704}">
      <text>
        <r>
          <rPr>
            <b/>
            <sz val="9"/>
            <color rgb="FF000000"/>
            <rFont val="Calibri"/>
            <family val="2"/>
          </rPr>
          <t xml:space="preserve">AS :  Agent de service 
</t>
        </r>
        <r>
          <rPr>
            <b/>
            <sz val="9"/>
            <color rgb="FF000000"/>
            <rFont val="Calibri"/>
            <family val="2"/>
          </rPr>
          <t xml:space="preserve">AQS : Agent Qualifié de Service
</t>
        </r>
        <r>
          <rPr>
            <b/>
            <sz val="9"/>
            <color rgb="FF000000"/>
            <rFont val="Calibri"/>
            <family val="2"/>
          </rPr>
          <t xml:space="preserve">ATQS : Agent Très Qualifié de Service
</t>
        </r>
        <r>
          <rPr>
            <b/>
            <sz val="9"/>
            <color rgb="FF000000"/>
            <rFont val="Calibri"/>
            <family val="2"/>
          </rPr>
          <t xml:space="preserve">CE : Chef d’équipe
</t>
        </r>
        <r>
          <rPr>
            <b/>
            <sz val="9"/>
            <color rgb="FF000000"/>
            <rFont val="Calibri"/>
            <family val="2"/>
          </rPr>
          <t xml:space="preserve">MP : Maitrise d’Exploitation
</t>
        </r>
        <r>
          <rPr>
            <b/>
            <sz val="9"/>
            <color rgb="FF000000"/>
            <rFont val="Calibri"/>
            <family val="2"/>
          </rPr>
          <t xml:space="preserve">MA : Maitrise Administratif
</t>
        </r>
        <r>
          <rPr>
            <b/>
            <sz val="9"/>
            <color rgb="FF000000"/>
            <rFont val="Calibri"/>
            <family val="2"/>
          </rPr>
          <t xml:space="preserve">EA : Employé Administratif
</t>
        </r>
        <r>
          <rPr>
            <b/>
            <sz val="9"/>
            <color rgb="FF000000"/>
            <rFont val="Calibri"/>
            <family val="2"/>
          </rPr>
          <t xml:space="preserve">CA : Cadre.
</t>
        </r>
      </text>
    </comment>
  </commentList>
</comments>
</file>

<file path=xl/sharedStrings.xml><?xml version="1.0" encoding="utf-8"?>
<sst xmlns="http://schemas.openxmlformats.org/spreadsheetml/2006/main" count="1357" uniqueCount="536">
  <si>
    <t>ENTREPRISE</t>
  </si>
  <si>
    <t>Prénom</t>
  </si>
  <si>
    <t>Nom</t>
  </si>
  <si>
    <t>Raison sociale</t>
  </si>
  <si>
    <t xml:space="preserve"> SYNTHÈSE DU MAPPING FINAL</t>
  </si>
  <si>
    <t>Compétences validées dans le parcours initial</t>
  </si>
  <si>
    <t>8 - Écrit : Lecture et Ècriture</t>
  </si>
  <si>
    <t>0 - Non déterminé</t>
  </si>
  <si>
    <t>Compétences potentiellement maîtrisées mais partiellement évaluées</t>
  </si>
  <si>
    <t>3 - Technologie</t>
  </si>
  <si>
    <t>Compétences partiellement ou complètement évaluées mais non maîtrisées</t>
  </si>
  <si>
    <t>4 - Règles HQSE</t>
  </si>
  <si>
    <t>Compétences non encore évaluées</t>
  </si>
  <si>
    <t>7 - Ouverture Culturelle</t>
  </si>
  <si>
    <t>Objectifs prioritaires de progrès professionnels et personnels</t>
  </si>
  <si>
    <t>MAÎTRISE FINALE</t>
  </si>
  <si>
    <t>Commentaires</t>
  </si>
  <si>
    <t>Réalisation partielle</t>
  </si>
  <si>
    <t>Non déterminé</t>
  </si>
  <si>
    <t>DÉROULEMENT DU PARCOURS DE FORMATION ET COMMENTAIRES</t>
  </si>
  <si>
    <t>RECOMMANDATIONS POUR UNE SUITE ÉVENTUELLE DE PARCOURS</t>
  </si>
  <si>
    <t>comp</t>
  </si>
  <si>
    <t xml:space="preserve">IMITATION DEGRÉ 1 = </t>
  </si>
  <si>
    <t xml:space="preserve">ADAPTATION DEGRÉ 2 = </t>
  </si>
  <si>
    <t xml:space="preserve">TRANSPOSITION DEGRÉ 3 = </t>
  </si>
  <si>
    <t xml:space="preserve">AUTONOMIE DEGRÉ 4 = </t>
  </si>
  <si>
    <t>NON ÉVALUÉ</t>
  </si>
  <si>
    <t>exp</t>
  </si>
  <si>
    <t xml:space="preserve">CALCUL IMITATION DEGRÉ 1 </t>
  </si>
  <si>
    <t>ADAPTATION DEGRÉ 2 = Produit des énoncés compréhensibles avec quelques erreurs (syntaxiques, ou de structuration)</t>
  </si>
  <si>
    <t xml:space="preserve">CALCUL ADAPTATION DEGRÉ 2 </t>
  </si>
  <si>
    <t>CALCUL TRANSPOSITION DEGRÉ 3</t>
  </si>
  <si>
    <t>CALCUL AUTONOMIE DEGRÉ 4</t>
  </si>
  <si>
    <t>lit</t>
  </si>
  <si>
    <t xml:space="preserve">NUMÉRIQUE IMITATION DEGRÉ 1 </t>
  </si>
  <si>
    <t xml:space="preserve">NUMÉRIQUE ADAPTATION DEGRÉ 2 </t>
  </si>
  <si>
    <t>NUMÉRIQUE TRANSPOSITION DEGRÉ 3</t>
  </si>
  <si>
    <t>NUMÉRIQUE AUTONOMIE DEGRÉ 4</t>
  </si>
  <si>
    <t>ecr</t>
  </si>
  <si>
    <t xml:space="preserve">IMITATION DEGRÉ 1 </t>
  </si>
  <si>
    <t>degre</t>
  </si>
  <si>
    <t xml:space="preserve">ADAPTATION DEGRÉ 2 </t>
  </si>
  <si>
    <t>TRANSPOSITION DEGRÉ 3</t>
  </si>
  <si>
    <t>AUTONOMIE DEGRÉ 4</t>
  </si>
  <si>
    <t>cal</t>
  </si>
  <si>
    <t>Ne se repère pas dans un emploi du temps et ne calcule pas la durée de son travail</t>
  </si>
  <si>
    <t>CDD</t>
  </si>
  <si>
    <t>Ne calcule pas correctement la durée de son travail, bien qu'il ait noté ses horaires de travail</t>
  </si>
  <si>
    <t>CDI</t>
  </si>
  <si>
    <t>Calcule correctement la durée de son travail sur la base de son emploi du temps</t>
  </si>
  <si>
    <t>T. plein</t>
  </si>
  <si>
    <t>T. partiel</t>
  </si>
  <si>
    <t>dose</t>
  </si>
  <si>
    <t>Ne fait aucune relation entre les doses de produit et le remplissage d'un seau plein ou à moitié plein</t>
  </si>
  <si>
    <t>À déterminer</t>
  </si>
  <si>
    <t>nombre</t>
  </si>
  <si>
    <t>Distingue, sans les calculer, les doses nécessaires pour un demi seau et un seau plein</t>
  </si>
  <si>
    <t>0 sous-domaine</t>
  </si>
  <si>
    <t>Raisonne correctement sur la proportionnalité entre les doses et le remplissage d'un seau</t>
  </si>
  <si>
    <t>1 sous-domaines</t>
  </si>
  <si>
    <t>2 sous-domaines</t>
  </si>
  <si>
    <t>3 sous-domaines</t>
  </si>
  <si>
    <t>PROBL</t>
  </si>
  <si>
    <t>Ne réussit pas à raisonner sur le problème posé</t>
  </si>
  <si>
    <t>4 sous-domaines</t>
  </si>
  <si>
    <t>Se trompe dans les calculs  bien qu'il ait posé correctement les opérations</t>
  </si>
  <si>
    <t>5 sous-domaines</t>
  </si>
  <si>
    <t>Calcule correctement le nombre de semaines</t>
  </si>
  <si>
    <t>savoir</t>
  </si>
  <si>
    <t>0 savoir acquis</t>
  </si>
  <si>
    <t>CALs</t>
  </si>
  <si>
    <t>1 savoir acquis</t>
  </si>
  <si>
    <t>2 savoirs acquis</t>
  </si>
  <si>
    <t>3 savoirs acquis</t>
  </si>
  <si>
    <t>4 savoirs acquis</t>
  </si>
  <si>
    <t>5 savoirs acquis</t>
  </si>
  <si>
    <t>6 savoirs acquis</t>
  </si>
  <si>
    <t>NUM</t>
  </si>
  <si>
    <t>7 savoirs acquis</t>
  </si>
  <si>
    <t>8 savoirs acquis</t>
  </si>
  <si>
    <t>9 savoirs acquis</t>
  </si>
  <si>
    <t>domaine</t>
  </si>
  <si>
    <t>0 domaine acquis</t>
  </si>
  <si>
    <t>Décrit des  activités liées au fonctionnement en équipe (animation ou contribution)</t>
  </si>
  <si>
    <t>1 domaine acquis</t>
  </si>
  <si>
    <t>Se repère dans l'organigramme de la société</t>
  </si>
  <si>
    <t>2 domaines acquis</t>
  </si>
  <si>
    <t>3 domainess acquis</t>
  </si>
  <si>
    <t>Décrit des  activités liées à l'organisation, à la réalisation et au contrôle des chantiers</t>
  </si>
  <si>
    <t>4 domaines acquis</t>
  </si>
  <si>
    <t>Utilise régulièrement des mots du lexique métier</t>
  </si>
  <si>
    <t>5 domaines acquis</t>
  </si>
  <si>
    <t>6 domaines acquis</t>
  </si>
  <si>
    <t>Manifeste une capacité d'autonomie vis à vis de la formation</t>
  </si>
  <si>
    <t>7 domaines acquis</t>
  </si>
  <si>
    <t>Décrit spontanément  son niveau de maîtrise technique du métier</t>
  </si>
  <si>
    <t>1 IMITATION</t>
  </si>
  <si>
    <t>ANLCI</t>
  </si>
  <si>
    <t>Décrit les règles et principes HQSE</t>
  </si>
  <si>
    <t>2 ADAPTATION</t>
  </si>
  <si>
    <t>A été  formé aux gestes de premier secours (SST)</t>
  </si>
  <si>
    <t>3 TRANSPOSITION</t>
  </si>
  <si>
    <t>4 AUTONOMIE</t>
  </si>
  <si>
    <t>EQU</t>
  </si>
  <si>
    <t>MA</t>
  </si>
  <si>
    <t>Non atteint</t>
  </si>
  <si>
    <t>AUTO</t>
  </si>
  <si>
    <t>Non Prioritaire</t>
  </si>
  <si>
    <t>PR</t>
  </si>
  <si>
    <t>Prioritaire</t>
  </si>
  <si>
    <t>Non validé</t>
  </si>
  <si>
    <t>VA</t>
  </si>
  <si>
    <t>Partiellement validé</t>
  </si>
  <si>
    <t>APPR</t>
  </si>
  <si>
    <t>Validé</t>
  </si>
  <si>
    <t>PRD</t>
  </si>
  <si>
    <t>Peu important</t>
  </si>
  <si>
    <t>Important</t>
  </si>
  <si>
    <t>HQSE</t>
  </si>
  <si>
    <t>oui</t>
  </si>
  <si>
    <t>Oui</t>
  </si>
  <si>
    <t>Non</t>
  </si>
  <si>
    <t>Dom</t>
  </si>
  <si>
    <t>Sans objet</t>
  </si>
  <si>
    <t>1 - Communiquer en Français</t>
  </si>
  <si>
    <t>2 -  Calcul</t>
  </si>
  <si>
    <t>3 - Numérique</t>
  </si>
  <si>
    <t>4 - Travail en équipe</t>
  </si>
  <si>
    <t>5 - Travail en autonomie</t>
  </si>
  <si>
    <t>M.</t>
  </si>
  <si>
    <t>civ</t>
  </si>
  <si>
    <t>6 - Apprentissage autonome</t>
  </si>
  <si>
    <t>Mme</t>
  </si>
  <si>
    <t>7 - HQSE, Gestes, Postures</t>
  </si>
  <si>
    <t>À préciser</t>
  </si>
  <si>
    <t>jeu</t>
  </si>
  <si>
    <t>Sav</t>
  </si>
  <si>
    <t>Jeu 1</t>
  </si>
  <si>
    <t>1 - Oral : Compréhension et Expression</t>
  </si>
  <si>
    <t>Jeu 2</t>
  </si>
  <si>
    <t>2 - Attitudes Comportements</t>
  </si>
  <si>
    <t>Jeu 3</t>
  </si>
  <si>
    <t>Jeu 4</t>
  </si>
  <si>
    <t>Jeu 5</t>
  </si>
  <si>
    <t>Immédiatement</t>
  </si>
  <si>
    <t>DELAI</t>
  </si>
  <si>
    <t>Dans un délai fixé à :</t>
  </si>
  <si>
    <t>DATE</t>
  </si>
  <si>
    <t>Moins de 15 jours</t>
  </si>
  <si>
    <t>9 - Espace/Temps</t>
  </si>
  <si>
    <t>Plus d'un mois</t>
  </si>
  <si>
    <t>L'année prochaine</t>
  </si>
  <si>
    <t>domaine2</t>
  </si>
  <si>
    <t>1 domaine à acquérir</t>
  </si>
  <si>
    <t>2 domaines à acquérir</t>
  </si>
  <si>
    <t>3 domaines à acquérir</t>
  </si>
  <si>
    <t>4 domaines à acquérir</t>
  </si>
  <si>
    <t>5 domaines à acquérir</t>
  </si>
  <si>
    <t>6 domaines à acquérir</t>
  </si>
  <si>
    <t>7 domaines à acquérir</t>
  </si>
  <si>
    <t>nombre2</t>
  </si>
  <si>
    <t>1 sous - domaines</t>
  </si>
  <si>
    <t>2 sous - domaines</t>
  </si>
  <si>
    <t>IMITATION DEGRÉ 1 
Comprend difficilement : répétitions et reformulations nécessaires, débit lent</t>
  </si>
  <si>
    <t>3 sous -domaines</t>
  </si>
  <si>
    <t>ADAPTATION DEGRÉ 2
Comprend moyennement : répétitions et reformulations parfois nécessaires, débit correct</t>
  </si>
  <si>
    <t>4 sous - domaines</t>
  </si>
  <si>
    <t>TRANSPOSITION DEGRÉ 3 
Comprend aisément des énoncés simples</t>
  </si>
  <si>
    <t>5 sous - domaines</t>
  </si>
  <si>
    <t>AUTONOMIE DEGRÉ 4 
Comprend des énoncés complexes</t>
  </si>
  <si>
    <t>6 sous - domaines</t>
  </si>
  <si>
    <t>7 sous - domaines</t>
  </si>
  <si>
    <t>8 sous - domaines</t>
  </si>
  <si>
    <t>PRIORITAIRE</t>
  </si>
  <si>
    <t>9 sous-  domaines</t>
  </si>
  <si>
    <t>10 sous - domaines</t>
  </si>
  <si>
    <t>11 sous - domaines</t>
  </si>
  <si>
    <t>IMITATION DEGRÉ 1
Produit des énoncés non structurés (verbes non conjugués, juxtaposition de mots, lexique limité)</t>
  </si>
  <si>
    <t>12 sous - domaines</t>
  </si>
  <si>
    <t>ADAPTATION DEGRÉ 2 
Produit des énoncés compréhensibles avec quelques erreurs (syntaxiques, ou de structuration)</t>
  </si>
  <si>
    <t>13 sous - domaines</t>
  </si>
  <si>
    <t>TRANSPOSITION DEGRÉ 3 
Produit des énoncés structurés et sans erreurs</t>
  </si>
  <si>
    <t>14 sous - domaines</t>
  </si>
  <si>
    <t>AUTONOMIE DEGRÉ 4 
S'exprime avec une grande aisance</t>
  </si>
  <si>
    <t>15 sous - domaines</t>
  </si>
  <si>
    <t>16 sous - domaines</t>
  </si>
  <si>
    <t>17 sous - domaines</t>
  </si>
  <si>
    <t>IMITATION DEGRÉ 1 
Difficulté à prendre en compte des attentes du client et/ou du chef d’équipe</t>
  </si>
  <si>
    <t>18 sous - domaines</t>
  </si>
  <si>
    <t>ADAPTATION DEGRÉ 2 
Prise en compte routinière des attentes du client, et/ou du chef d’équipe)</t>
  </si>
  <si>
    <t>19 sous - domaines</t>
  </si>
  <si>
    <t>TRANSPOSITION DEGRÉ 3
Prise en compte spontanée des attentes du client et du chef d’équipe dans une situation nouvelle</t>
  </si>
  <si>
    <t>20 sous - domaines</t>
  </si>
  <si>
    <t xml:space="preserve">AUTONOMIE DEGRÉ 4
Prise d’initiative conforme aux attentes du client et information spontanée du chef d’équipe </t>
  </si>
  <si>
    <t xml:space="preserve"> + de 20 sous - domaines</t>
  </si>
  <si>
    <t>Non évalué</t>
  </si>
  <si>
    <t>AQ</t>
  </si>
  <si>
    <t>IMITATION DEGRÉ 1 
Le vocabulaire métier n’est pas maîtrisé et les principes technologiques sont ignorés</t>
  </si>
  <si>
    <t>Non Acquis</t>
  </si>
  <si>
    <t>ADAPTATION DEGRÉ 2 
Le vocabulaire métier est partiellement utilisé et les principes technologiques sont rarement invoqués</t>
  </si>
  <si>
    <t>Partiellement Acquis</t>
  </si>
  <si>
    <t>TRANSPOSITION DEGRÉ 3 
Recherche de mots inconnus dans le lexique. La définition est mémorisée. Les principes technologiques sont mentionnés</t>
  </si>
  <si>
    <t>Acquis</t>
  </si>
  <si>
    <t>AUTONOMIE DEGRÉ 4 
Prise en compte du vocabulaire métier et des principes technologiques face à une situation nouvelle</t>
  </si>
  <si>
    <t>AS</t>
  </si>
  <si>
    <t>Classif</t>
  </si>
  <si>
    <t>AQS</t>
  </si>
  <si>
    <t>IMITATION DEGRÉ 1 
Le respect des règles n’est pas relié à l’identification d’un risque</t>
  </si>
  <si>
    <t>ATQS</t>
  </si>
  <si>
    <t>ADAPTATION DEGRÉ 2 
Le lien entre les règles et les risques est correctement formulé dans les situations habituelles</t>
  </si>
  <si>
    <t xml:space="preserve"> CE</t>
  </si>
  <si>
    <t>TRANSPOSITION DEGRÉ 3 
Face à un risque inconnu, recherche d’une mesure préventive avec l'aide des responsables du chantier</t>
  </si>
  <si>
    <t>EA</t>
  </si>
  <si>
    <t>AUTONOMIE DEGRÉ 4 
Analyse des risques et élaboration de mesures préventives adaptées</t>
  </si>
  <si>
    <t>MP</t>
  </si>
  <si>
    <t>CA</t>
  </si>
  <si>
    <t>IMITATION DEGRÉ 1 
Difficulté à expliquer et justifier la mise en œuvre de la gestuelle adaptée aux risques quotidiens</t>
  </si>
  <si>
    <t>ADAPTATION DEGRÉ 2 
La gestuelle adaptée aux risques quotidiens est expliquée et justifiée</t>
  </si>
  <si>
    <t>À déterminer après CPNE</t>
  </si>
  <si>
    <t>Valid</t>
  </si>
  <si>
    <t>TRANSPOSITION DEGRÉ 3 
Les règles liées à un risque inhabituel sont énoncées et justifiées</t>
  </si>
  <si>
    <t>Partielle</t>
  </si>
  <si>
    <t>AUTONOMIE DEGRÉ 4 
Face à un accident, les gestes de premier secours sont décrits et justifiés</t>
  </si>
  <si>
    <t>Totale</t>
  </si>
  <si>
    <t>Salarié</t>
  </si>
  <si>
    <t>origine</t>
  </si>
  <si>
    <t xml:space="preserve">IMITATION DEGRÉ 1 
De nombreuses difficultés dans la mémorisation de la disposition des objets sur un bureau ou des meubles dans une pièce </t>
  </si>
  <si>
    <t>Employeur</t>
  </si>
  <si>
    <t xml:space="preserve">ADAPTATION DEGRÉ 2 
Bonne mémorisation de la disposition des objets sur un bureau ou des meubles dans une pièce dans le cadre familier d’un chantier </t>
  </si>
  <si>
    <t>Employeur et Salarié</t>
  </si>
  <si>
    <t>TRANSPOSITION DEGRÉ 3 
Bonne perception des changements dans la disposition des objets sur un bureau ou des meubles d’une pièce dans le cadre familier d’un chantier</t>
  </si>
  <si>
    <t>Non 
déterminé</t>
  </si>
  <si>
    <t>AUTONOMIE DEGRÉ 4 
Perception fine de détails spécifiques dans le cadre d’un nouveau chantier</t>
  </si>
  <si>
    <t>Sécurisation de l'emploi actuel</t>
  </si>
  <si>
    <t>nature</t>
  </si>
  <si>
    <t>Nouvel emploi</t>
  </si>
  <si>
    <t>IMITATION DEGRÉ 1 
Réalise une mesure, une pesée, se repère dans la relation d’ordre, (plus grand, plus loin, plus cher), mais ne peut réaliser aucun calcul</t>
  </si>
  <si>
    <t>Formation qualifiante</t>
  </si>
  <si>
    <t xml:space="preserve">ADAPTATION DEGRÉ 2 
Identifie l’opération à poser pour résoudre une situation, un problème simple : ajouter, retrancher, partager, multiplier. </t>
  </si>
  <si>
    <t>Meilleure polyvalence</t>
  </si>
  <si>
    <t xml:space="preserve">TRANSPOSITION DEGRÉ 3 
Calcule un volume, utilise les pourcentages et les rapports de proportionnalité, convertit les unités de mesure dans des contextes usuels. . </t>
  </si>
  <si>
    <t>AUTONOMIE DEGRÉ 4 
Résout par la numération des problèmes complexes, contrôle voire anticipe les résultats par un ordre de grandeur</t>
  </si>
  <si>
    <t>Transfert pratique</t>
  </si>
  <si>
    <t>motif</t>
  </si>
  <si>
    <t>Évolution des techniques</t>
  </si>
  <si>
    <t>IMITATION DEGRÉ 1 
Utilise un téléphone exclusivement pour échanger des messages vocaux</t>
  </si>
  <si>
    <t>Nouveaux chantiers</t>
  </si>
  <si>
    <t>ADAPTATION DEGRÉ 2 
Utilise un smartphone pour envoyer des SMS,  des Photos ou des vidéos</t>
  </si>
  <si>
    <t>Nouveau métier</t>
  </si>
  <si>
    <t xml:space="preserve">TRANSPOSITION DEGRÉ 3 
Utilise un smartphone pour consulter Internet, renseigner un document administratif, se servir d’un GPS, dialoguer sur les réseaux sociaux </t>
  </si>
  <si>
    <t>AUTONOMIE DEGRÉ 4 
Utilise un ordinateur ou une tablette pour saisir un texte, envoyer des mails, réaliser des impressions</t>
  </si>
  <si>
    <t>OuiClea</t>
  </si>
  <si>
    <t>Non Certication Complète</t>
  </si>
  <si>
    <t xml:space="preserve">IMITATION DEGRÉ 1 
Distingue le tu et le vous et utilise les formules usuelles de politesse </t>
  </si>
  <si>
    <t>ADAPTATION DEGRÉ 2 
Prévient avant d’intervenir dans un bureau occupé, se positionne à la bonne distance du client et applique des règles de discrétion</t>
  </si>
  <si>
    <t>TRANSPOSITION DEGRÉ 3 
Répond aux demandes et réclamations du client dans les strictes limites de sa responsabilité</t>
  </si>
  <si>
    <t>AUTONOMIE DEGRÉ 4 
Sélectionne les informations pertinentes à communiquer à son Chef d’équipe</t>
  </si>
  <si>
    <t>Accès à un parcours CQP/TFP</t>
  </si>
  <si>
    <t>IMITATION DEGRÉ 1 
Lit des mots isolés sans réussir à lire une phrase complète</t>
  </si>
  <si>
    <t>ADAPTATION DEGRÉ 2 
Ne réussit pas à lire un petit texte de quelques lignes dans sa totalité : erreurs sur certains mots, non prise en compte de la ponctuation</t>
  </si>
  <si>
    <t>150 h</t>
  </si>
  <si>
    <t>TRANSPOSITION DEGRÉ 3 
Lit un petit texte de quelques lignes et est capable de répondre à des questions liées à ce texte</t>
  </si>
  <si>
    <t>75 h</t>
  </si>
  <si>
    <t>AUTONOMIE DEGRÉ 4 
Lit des textes longs (articles, livres)</t>
  </si>
  <si>
    <t>IMITATION DEGRÉ 1 
Renseigne un formulaire simple d'identité</t>
  </si>
  <si>
    <t>ADAPTATION DEGRÉ 2 
Rédige un document compréhensible mais avec des fautes d’orthographe et des erreurs grammaticales et syntaxiques</t>
  </si>
  <si>
    <t>TRANSPOSITION DEGRÉ 3 
Rédige un petit texte sans erreur syntaxique mais avec des fautes d'orthographe</t>
  </si>
  <si>
    <t>AUTONOMIE DEGRÉ 4 
Rédige un texte long et sans faute</t>
  </si>
  <si>
    <r>
      <t xml:space="preserve">IMITATION DEGRÉ 1 
</t>
    </r>
    <r>
      <rPr>
        <b/>
        <i/>
        <sz val="18"/>
        <color theme="1"/>
        <rFont val="Calibri"/>
        <family val="2"/>
        <scheme val="minor"/>
      </rPr>
      <t>Éprouve des difficultés pour prévoir et mesurer le temps nécessaire à l’accomplissement de tâches, est mis en difficulté́ par des environnements nouveaux</t>
    </r>
  </si>
  <si>
    <r>
      <t xml:space="preserve">ADAPTATION DEGRÉ 2 
</t>
    </r>
    <r>
      <rPr>
        <b/>
        <i/>
        <sz val="18"/>
        <color theme="1"/>
        <rFont val="Calibri"/>
        <family val="2"/>
        <scheme val="minor"/>
      </rPr>
      <t>Sait se repérer sur un plan, prévoir un temps de déplacement</t>
    </r>
  </si>
  <si>
    <r>
      <t xml:space="preserve">TRANSPOSITION DEGRÉ 3 
</t>
    </r>
    <r>
      <rPr>
        <b/>
        <i/>
        <sz val="18"/>
        <color theme="1"/>
        <rFont val="Calibri"/>
        <family val="2"/>
        <scheme val="minor"/>
      </rPr>
      <t>Sait s’organiser et planifier son temps, se projeter et anticiper sa mobilité́</t>
    </r>
  </si>
  <si>
    <r>
      <t xml:space="preserve">AUTONOMIE DEGRÉ 4 
</t>
    </r>
    <r>
      <rPr>
        <b/>
        <i/>
        <sz val="18"/>
        <color theme="1"/>
        <rFont val="Calibri"/>
        <family val="2"/>
        <scheme val="minor"/>
      </rPr>
      <t>Se projette avec aisance dans le temps et l’espace, s’organise, prend ses dispositions de façon à s’adapter à des contextes variés et nouveaux</t>
    </r>
    <r>
      <rPr>
        <b/>
        <sz val="18"/>
        <color theme="1"/>
        <rFont val="Calibri"/>
        <family val="2"/>
        <scheme val="minor"/>
      </rPr>
      <t>.</t>
    </r>
  </si>
  <si>
    <t>COMPÉTENCES MCCP</t>
  </si>
  <si>
    <t>PRIORITÉS</t>
  </si>
  <si>
    <t xml:space="preserve">Observations / Remarques     </t>
  </si>
  <si>
    <t>1.1 - Oral Compréhension</t>
  </si>
  <si>
    <t>1.2 - Oral Expression</t>
  </si>
  <si>
    <t>2- Attitudes/Comportements</t>
  </si>
  <si>
    <t>4- Règles HQSE</t>
  </si>
  <si>
    <t xml:space="preserve">5.1- Gestes/Postures </t>
  </si>
  <si>
    <t>5.2-Observation</t>
  </si>
  <si>
    <t>6.1- Calcul</t>
  </si>
  <si>
    <t>6.2-Numérique</t>
  </si>
  <si>
    <t>8.1 - Ecrit Lecture</t>
  </si>
  <si>
    <t>8.2 - Ecrit Écriture</t>
  </si>
  <si>
    <t>9- Espace/Temps</t>
  </si>
  <si>
    <t xml:space="preserve">OBJECTIFS PRIORITAIRES DE PROGRÈS </t>
  </si>
  <si>
    <t xml:space="preserve">OBJECTIFS PRIORITAIRES DE PROGRÈS PROFESSIONNELS </t>
  </si>
  <si>
    <t xml:space="preserve">OBJECTIFS PRIORITAIRES DE PROGRÈS PERSONNELS				</t>
  </si>
  <si>
    <t xml:space="preserve">PRÉCONISATION ET COMMENTAIRES </t>
  </si>
  <si>
    <t xml:space="preserve"> ANALYSE DES OBJECTIFS INITIAUX DE PROGRÈS PROFESSIONNELS ET PERSONNELS</t>
  </si>
  <si>
    <t>MAÎTRISE ACTUELLE</t>
  </si>
  <si>
    <t>Identification des compétences MCCP à travailler  pour atteindre cet objectif</t>
  </si>
  <si>
    <t xml:space="preserve"> SYNTHÈSE DU MAPPING À MI-PARCOURS</t>
  </si>
  <si>
    <t xml:space="preserve"> ANALYSE DES OBJECTIFS  DE PROGRÈS PROFESSIONNELS ET PERSONNELS POUR LA SUITE DU PARCOURS</t>
  </si>
  <si>
    <t>NOM(S) DU OU DES STAGIAIRES</t>
  </si>
  <si>
    <t>RÉFÉRENT</t>
  </si>
  <si>
    <t>Mail</t>
  </si>
  <si>
    <t>Tél</t>
    <phoneticPr fontId="0" type="noConversion"/>
  </si>
  <si>
    <t>RENSEIGNEMENTS CONCERNANT LES CHANTIERS ET L'ORGANISTION</t>
  </si>
  <si>
    <t>NATURE DES ACTIVITÉS</t>
  </si>
  <si>
    <t>ORGANISATION DU SITE</t>
  </si>
  <si>
    <t>Tertiaire
Bureaux</t>
  </si>
  <si>
    <t xml:space="preserve">  Immeubles 
Co-Propriété</t>
  </si>
  <si>
    <t>Hospitalier</t>
  </si>
  <si>
    <t>Industrie</t>
  </si>
  <si>
    <t>Logistique</t>
  </si>
  <si>
    <t>Entretien manuel</t>
  </si>
  <si>
    <t>Entretien mécanisé</t>
  </si>
  <si>
    <t>Remise en état</t>
  </si>
  <si>
    <t>Travaille en présence des clients</t>
  </si>
  <si>
    <t>Comprendre les consignes orales</t>
  </si>
  <si>
    <t>Professionnalisation et évolution</t>
  </si>
  <si>
    <t>S’exprimer à l’oral, notamment vis à vis du client et du CE</t>
  </si>
  <si>
    <t>Comprendre les consignes écrites</t>
  </si>
  <si>
    <t>Lire des étiquettes de produit</t>
  </si>
  <si>
    <t>Autonomie</t>
  </si>
  <si>
    <t>Utiliser le lexique professionnel : produit, matériel, modes opératoires</t>
  </si>
  <si>
    <t>Fidélisation</t>
  </si>
  <si>
    <t>Rédiger des messages écrits simples, notamment SMS</t>
  </si>
  <si>
    <t>Interventions en présence du client</t>
  </si>
  <si>
    <t>Utiliser des fiches de poste, notamment en ce qui concerne les durées et les périodicités</t>
  </si>
  <si>
    <t>Demande spécifique du client</t>
  </si>
  <si>
    <t>Utiliser le cahier de liaison</t>
  </si>
  <si>
    <t>Développement personnel</t>
  </si>
  <si>
    <t>Utiliser une fiche de commande de produits</t>
  </si>
  <si>
    <t>Autre…</t>
  </si>
  <si>
    <t>Réaliser des calculs simples liés à un dosage de produit, à la gestion d’un stock de fournitures ou à la durée des opération à réaliser</t>
  </si>
  <si>
    <t>OBJECTFS DE PROGRÈS PERSONNELS ET PROFESSIONNELS</t>
  </si>
  <si>
    <t>Utiliser un emploi du temps</t>
  </si>
  <si>
    <t>Renseigner une fiche de pointage</t>
  </si>
  <si>
    <t>Utiliser les transports en commun pour se déplacer d’un chantier à un autre</t>
  </si>
  <si>
    <t>Faire preuve d’autonomie dans la mise en œuvre des techniques et mode opératoires : respect de la chronologie des taches</t>
  </si>
  <si>
    <t>Respecter des consignes de sécurité, hygiène, environnement</t>
  </si>
  <si>
    <t>Démontrer les attitudes de service et du travail en équipe</t>
  </si>
  <si>
    <t>DOCUMENTS AUTHENTIQUES COLLECTÉS</t>
  </si>
  <si>
    <t>Autocontrôler la prestation</t>
  </si>
  <si>
    <t>Utiliser des outils numériques notamment Smartphone</t>
  </si>
  <si>
    <t>Polyvalence</t>
  </si>
  <si>
    <t>Évolution vers un emploi plus qualifié</t>
  </si>
  <si>
    <t>Mobilité entre plusieurs chantiers</t>
  </si>
  <si>
    <t>Accès aux formations  CQP/TFP</t>
  </si>
  <si>
    <t>ADAPTATION DEGRÉ 2 
Sait se repérer sur un plan, prévoir un temps de déplacement</t>
  </si>
  <si>
    <t xml:space="preserve">Réalisé            </t>
  </si>
  <si>
    <t>5 - Gestes Postures Observation</t>
  </si>
  <si>
    <t>6 - Calcul Numérique</t>
  </si>
  <si>
    <t>Complet</t>
  </si>
  <si>
    <t>Partiel</t>
  </si>
  <si>
    <t>RENSEIGNEMENTS CONCERNANT L'ENTREPRISE</t>
  </si>
  <si>
    <t>Adresse</t>
  </si>
  <si>
    <t>La Rutilante</t>
  </si>
  <si>
    <t>Civilité</t>
  </si>
  <si>
    <t>Nom JF</t>
  </si>
  <si>
    <t>Adresse 1</t>
  </si>
  <si>
    <t>Adresse 2</t>
  </si>
  <si>
    <t>CP</t>
  </si>
  <si>
    <t>VILLE</t>
  </si>
  <si>
    <t>Yacouba</t>
  </si>
  <si>
    <t>Sidibé</t>
  </si>
  <si>
    <t>Emploi</t>
  </si>
  <si>
    <t>Classification</t>
  </si>
  <si>
    <t>Contrat</t>
  </si>
  <si>
    <t>Temps de travail</t>
  </si>
  <si>
    <t>Multi ermployeur</t>
  </si>
  <si>
    <t>Date entrée dans l'Entreprise</t>
  </si>
  <si>
    <t>Ancienneté dans le secteur</t>
  </si>
  <si>
    <t>TH</t>
  </si>
  <si>
    <t>Date Arrivée en France</t>
  </si>
  <si>
    <t>Langue maternelle</t>
  </si>
  <si>
    <t>Langue de scolarisation</t>
  </si>
  <si>
    <t>Nb années scolarisation ou niveau</t>
  </si>
  <si>
    <t>Historique des parcours antérieurs tracés dans la Plateforme</t>
  </si>
  <si>
    <t>Autres parcours antérieurs non tracés dans la Plateforme</t>
  </si>
  <si>
    <t xml:space="preserve">Interrroger le candidat sur d'autres types parcours qu'il aurait suivis </t>
  </si>
  <si>
    <r>
      <t xml:space="preserve">D'autres formations non tracées dans la Plateforme peuvent avoir été précedemment suivies
(Ecrits Pro, DILF, DELF, DALF, DCL, DFP, Cloe, TCF ANF, FOS….)                                                  </t>
    </r>
    <r>
      <rPr>
        <b/>
        <i/>
        <sz val="22"/>
        <color rgb="FF0070C0"/>
        <rFont val="Calibri (Corps)"/>
      </rPr>
      <t xml:space="preserve">  --&gt;</t>
    </r>
    <r>
      <rPr>
        <b/>
        <i/>
        <sz val="18"/>
        <color rgb="FF0070C0"/>
        <rFont val="Calibri (Corps)"/>
      </rPr>
      <t xml:space="preserve">
Les mentionner si le candidat est en mesure d'en parler</t>
    </r>
  </si>
  <si>
    <t xml:space="preserve">Second parcours MCCP </t>
  </si>
  <si>
    <t>Proposition d’un parcours CléA</t>
  </si>
  <si>
    <r>
      <t>Date naissance
ou 1</t>
    </r>
    <r>
      <rPr>
        <b/>
        <vertAlign val="superscript"/>
        <sz val="16"/>
        <rFont val="Calibri (Corps)"/>
      </rPr>
      <t>er</t>
    </r>
    <r>
      <rPr>
        <b/>
        <sz val="16"/>
        <rFont val="Calibri (Corps)"/>
      </rPr>
      <t xml:space="preserve"> janvier de l'année</t>
    </r>
  </si>
  <si>
    <t>MCCP</t>
  </si>
  <si>
    <t>CléA</t>
  </si>
  <si>
    <t>MAÎTRISE DE LA  COMPÉTENCE (DEGRÉS ANLCI)</t>
  </si>
  <si>
    <t>2 Calcul</t>
  </si>
  <si>
    <t>3 Numérique</t>
  </si>
  <si>
    <t xml:space="preserve">4 - Travail en équipe	
	</t>
  </si>
  <si>
    <t>7 DOMAINES COMPÉTENCES CléA</t>
  </si>
  <si>
    <t>1.1 Communiquer en Français Oral  Compréhension</t>
  </si>
  <si>
    <t>1.2  Communiquer en Français Oeal Expression</t>
  </si>
  <si>
    <t>2.1 Communiquer en Français Écrit Lecture</t>
  </si>
  <si>
    <t>2.2 Communiquer en Français Écrit Écriture</t>
  </si>
  <si>
    <t>Interagir à l’oral avec le Client sur la réalisation d’un travail exceptionnel</t>
  </si>
  <si>
    <t>Interagir quotidiennement à l’oral   avec les usagers</t>
  </si>
  <si>
    <t>Transmettre les informations contenues dans un document technique</t>
  </si>
  <si>
    <t xml:space="preserve">Alerter de façon circonstanciée sur des non conformités précises </t>
  </si>
  <si>
    <t>Calculer et comparer des coûts</t>
  </si>
  <si>
    <t>Anticiper une surconsommation de produits et fournitures liée à des circonstances particulières</t>
  </si>
  <si>
    <t>Expliquer un calcul (consommation, prix, surface…)</t>
  </si>
  <si>
    <t>Utiliser les outils numériques mis à disposition</t>
  </si>
  <si>
    <t>Rédiger un texte simple dans Word en respectant des règles de présentation</t>
  </si>
  <si>
    <t>Réaliser une recherche sur Internet</t>
  </si>
  <si>
    <t>Évaluer la pertinence des résultats de la recherche</t>
  </si>
  <si>
    <t xml:space="preserve"> Saisir un SMS en respectant des règles de présentation</t>
  </si>
  <si>
    <t xml:space="preserve"> Sauvegarder la photo ou l'image jointe à un SMS ou à un MMS</t>
  </si>
  <si>
    <t xml:space="preserve">Contrôler ses réactions </t>
  </si>
  <si>
    <t>Entretenir un bon climat avec ses collègues</t>
  </si>
  <si>
    <t>Porter les valeurs de l'entreprise à laquelle il appartient</t>
  </si>
  <si>
    <t xml:space="preserve">Prendre en compte le point de vue de sa hiérarchie </t>
  </si>
  <si>
    <t>Identifier les contraintes de chantier</t>
  </si>
  <si>
    <t>Hiérarchiser des activités en fonction de leur importance</t>
  </si>
  <si>
    <t>Accueillir et intégrer un nouveau collègue</t>
  </si>
  <si>
    <t>Proposer à sa hiérarchie une amélioration technique</t>
  </si>
  <si>
    <t>Transmettre son savoir-faire et des consignes</t>
  </si>
  <si>
    <t>Comparer l'efficacité des différentes techniques</t>
  </si>
  <si>
    <t>Prévenir les risques et situations dangereuses</t>
  </si>
  <si>
    <t>Adopter les gestes et postures adaptés aux différentes situations afin d'éviter les douleurs et de ménager son corps</t>
  </si>
  <si>
    <t>Mettre en sécurité́ une situation d’accident</t>
  </si>
  <si>
    <t xml:space="preserve">Appliquer les principes d’économie d’énergie et de protection de l’environnement </t>
  </si>
  <si>
    <t>IMITATION DEGRÉ 1 
Difficulté à décrire la division du travail sur un chantier</t>
  </si>
  <si>
    <t>ADAPTATION DEGRÉ 2 
Décrit les missions qui lui sont confiées</t>
  </si>
  <si>
    <t>TRANSPOSITION DEGRÉ 3
Se positionne sur l'organigramme</t>
  </si>
  <si>
    <t>AUTONOMIE DEGRÉ 4
Est en mesure de remplacer un agent dont les missions sont différentes des siennes</t>
  </si>
  <si>
    <t>IMITATION DEGRÉ 1 
Les activités sont enchaînées  sans vision globale</t>
  </si>
  <si>
    <t xml:space="preserve">ADAPTATION DEGRÉ 2
Décrit des  activités liées à la préparation, à la réalisation et au contrôle de ses chantiers </t>
  </si>
  <si>
    <t>TRANSPOSITION DEGRÉ 3
Organise son travail en fonction de la fiche de poste</t>
  </si>
  <si>
    <t>AUTONOMIE DEGRÉ 4
Propose des solutions face aux aléa d'un chantier</t>
  </si>
  <si>
    <t>TRANSPOSITION DEGRÉ 3
Se positionne comme acteur de sa formation au regard de son niveau de maîtrise du métier</t>
  </si>
  <si>
    <t>IMITATION DEGRÉ 1 
Parvient difficilement à justifier les règles  qu'il doit observer</t>
  </si>
  <si>
    <t xml:space="preserve">ADAPTATION DEGRÉ 2
Décrit et justifie les règles et principes HQSE qui s'appliquent à son poste de travail </t>
  </si>
  <si>
    <t>TRANSPOSITION DEGRÉ 3
Identifie les risques et précautions à prendre sur son poste de travail</t>
  </si>
  <si>
    <t>AUTONOMIE DEGRÉ 4
Est force de proposition face à un rique nouveau ou face à un accident</t>
  </si>
  <si>
    <t>AUTONOMIE DEGRÉ 4
Décrit un projet de formation lié à un projet d'évolution</t>
  </si>
  <si>
    <t>IMITATION DEGRÉ 1 
Subit la formation comme une obligation ou une contrainte</t>
  </si>
  <si>
    <t>ADAPTATION DEGRÉ 2 
Exprime sa motivation à l'égard de le formation</t>
  </si>
  <si>
    <t>Second parcours CléA</t>
  </si>
  <si>
    <t>SOMMAIRE</t>
  </si>
  <si>
    <r>
      <rPr>
        <b/>
        <sz val="18"/>
        <color indexed="12"/>
        <rFont val="Calibri"/>
        <family val="2"/>
      </rPr>
      <t>1.1 Collecter les informations sur le candidat</t>
    </r>
    <r>
      <rPr>
        <b/>
        <sz val="18"/>
        <rFont val="Calibri"/>
        <family val="2"/>
      </rPr>
      <t xml:space="preserve">
</t>
    </r>
    <r>
      <rPr>
        <b/>
        <i/>
        <sz val="14"/>
        <rFont val="Calibri"/>
        <family val="2"/>
      </rPr>
      <t>pour l'inscription sur la Plateorme</t>
    </r>
  </si>
  <si>
    <t>Première marche d'un processus de formation</t>
  </si>
  <si>
    <t>8 - Écrit : Lecture et Écriture</t>
  </si>
  <si>
    <t>Tertiaire commerces</t>
  </si>
  <si>
    <t>Travail isolé</t>
  </si>
  <si>
    <t>TYPES DE CHANTIERS</t>
  </si>
  <si>
    <t>Vitrerie en hauteur</t>
  </si>
  <si>
    <t>Équipe avec chef d'equipe</t>
  </si>
  <si>
    <t>Animation d'équipe</t>
  </si>
  <si>
    <t>FORMATEUR</t>
  </si>
  <si>
    <t xml:space="preserve"> Prénom Nom</t>
  </si>
  <si>
    <t>Date retour :</t>
  </si>
  <si>
    <r>
      <rPr>
        <b/>
        <sz val="18"/>
        <color indexed="12"/>
        <rFont val="Calibri"/>
        <family val="2"/>
      </rPr>
      <t xml:space="preserve">2.1 MCCP Entretien de Positionnement Pédagogique
</t>
    </r>
    <r>
      <rPr>
        <b/>
        <i/>
        <sz val="14"/>
        <rFont val="Calibri"/>
        <family val="2"/>
      </rPr>
      <t>À transmettre au Candidat, à l'Entreprise, 
à l'OPC0 et à l'OC</t>
    </r>
  </si>
  <si>
    <t>Date d'envoi :</t>
  </si>
  <si>
    <t>Tel</t>
  </si>
  <si>
    <r>
      <rPr>
        <b/>
        <sz val="16"/>
        <color indexed="12"/>
        <rFont val="Calibri"/>
        <family val="2"/>
        <scheme val="minor"/>
      </rPr>
      <t xml:space="preserve">1.2  MCCP Analyse des attentes, des besoins et des postes 
</t>
    </r>
    <r>
      <rPr>
        <b/>
        <i/>
        <sz val="16"/>
        <rFont val="Calibri"/>
        <family val="2"/>
        <scheme val="minor"/>
      </rPr>
      <t>À renseigner par le référent de l'Entreprise, 
puis à transmettreà l'OPCA et à l'OC</t>
    </r>
  </si>
  <si>
    <r>
      <rPr>
        <b/>
        <sz val="16"/>
        <color indexed="12"/>
        <rFont val="Calibri"/>
        <family val="2"/>
        <scheme val="minor"/>
      </rPr>
      <t xml:space="preserve">1.3  CléA Analyse des attentes, des besoins et des postes 
</t>
    </r>
    <r>
      <rPr>
        <b/>
        <i/>
        <sz val="16"/>
        <rFont val="Calibri"/>
        <family val="2"/>
        <scheme val="minor"/>
      </rPr>
      <t>À renseigner par le référent de l'Entreprise, 
puis à transmettreà l'OPCA et à l'OC</t>
    </r>
  </si>
  <si>
    <t>Hôtellerie</t>
  </si>
  <si>
    <t>PROJET DE L'ENTREPRISE                                                                                                          Oui/Non</t>
  </si>
  <si>
    <r>
      <t xml:space="preserve"> Le(les) salarié (s) doit (doivent) mieux	                                                                          </t>
    </r>
    <r>
      <rPr>
        <b/>
        <sz val="18"/>
        <color rgb="FFFFFFFF"/>
        <rFont val="Calibri (Corps)"/>
      </rPr>
      <t>Oui/Non/Sans Objet</t>
    </r>
    <r>
      <rPr>
        <b/>
        <sz val="20"/>
        <color indexed="9"/>
        <rFont val="Calibri"/>
        <family val="2"/>
        <scheme val="minor"/>
      </rPr>
      <t xml:space="preserve">				</t>
    </r>
  </si>
  <si>
    <t>STAGIAIRE</t>
  </si>
  <si>
    <t xml:space="preserve">PRÉCONISATIONS ET COMMENTAIRES </t>
  </si>
  <si>
    <t>2.2 MCCP Feuille de route initiale 
À transmettre au Candidat</t>
  </si>
  <si>
    <t>2.3 MCCP Feuille de route 
mi-parcours 
À transmettre au Candidat, à l'entreprise, à l'OC et à l'OPCO</t>
  </si>
  <si>
    <t>2.4  MCCP Bilan Final
À transmettre au Candidat, à l'entreprise,à l'OC et à l'OPCO</t>
  </si>
  <si>
    <t>3.1 CléA Entretien de Positionnement Pédagogique 
À transmettre au Candidat, à l'Entreprise, 
à l'OPC0 et à l'OC</t>
  </si>
  <si>
    <t>3.2 CléA Feuille de route initiale 
À transmettre au Candidat</t>
  </si>
  <si>
    <t>3.3 CléA Feuille de route mi-parcours 
À transmettre au Candidat, à l'entreprise, à l'OC et à l'OPCO</t>
  </si>
  <si>
    <t>3.4 CléA Bilan Final 
À transmettre au Candidat, à l'entreprise, à l'OC et à l'OPCO</t>
  </si>
  <si>
    <t>hlhlhlhlhl</t>
  </si>
  <si>
    <t>À Améliorer</t>
  </si>
  <si>
    <t>Maîtrisé</t>
  </si>
  <si>
    <t xml:space="preserve"> BILAN FINAL DES OBJECTIFS  DE PROGRÈS PROFESSIONNELS ET PERSONNELS </t>
  </si>
  <si>
    <t>Compétences validées</t>
  </si>
  <si>
    <t>Compétences non maîtrisées</t>
  </si>
  <si>
    <t>MAÎTRISE DU DOMAINE DE  COMPÉTENCE (DEGRÉS ANLCI)</t>
  </si>
  <si>
    <t>Identification des Domaines de compétences CléA à travailler  
pour atteindre cet objectif</t>
  </si>
  <si>
    <t>jjjjjj</t>
  </si>
  <si>
    <t>RENSEIGNEMENTS CONCERNANT LA PERSONNE</t>
  </si>
  <si>
    <t>RENSEIGNEMENTS CONCERNANT L'EMPLOI</t>
  </si>
  <si>
    <t>Ville/Pays Naissance</t>
  </si>
  <si>
    <t>contact@rutilante.fr</t>
  </si>
  <si>
    <t>Dioula</t>
  </si>
  <si>
    <t>Français</t>
  </si>
  <si>
    <t>Man (Côte Ivoire)</t>
  </si>
  <si>
    <t>Lieu et pays de scolaristion</t>
  </si>
  <si>
    <t>yacoub@gmail.com</t>
  </si>
  <si>
    <t xml:space="preserve">Vérifier si le candidat est déjà inscrit sur la Plateforme avec un Dossier de candidature  </t>
  </si>
  <si>
    <t>MCCP+CléA</t>
  </si>
  <si>
    <t xml:space="preserve">Première marche d'un processus de formation					</t>
  </si>
  <si>
    <t>Identification des compétences CléA à travailler  pour atteindre cet objectif</t>
  </si>
  <si>
    <t>Ville</t>
  </si>
  <si>
    <t>HISTORIQUE DES PARCOURS ANTERIEURS TRACES DANS LA PLATEFORME</t>
  </si>
  <si>
    <t xml:space="preserve">Vérifier si le candidat est déjà inscrit sur la Plateforme avec un dossier de candidature  </t>
  </si>
  <si>
    <t xml:space="preserve">Accès à un parcours CQP/TFP : </t>
  </si>
  <si>
    <t xml:space="preserve">  Complet</t>
  </si>
  <si>
    <t xml:space="preserve">  Partiel</t>
  </si>
  <si>
    <t>Lieu et pays de scolarisation</t>
  </si>
  <si>
    <t>Multi employeur</t>
  </si>
  <si>
    <t>D'autres formations non tracées dans la Plateforme peuvent avoir été précédemment suivies
(Ecrits Pro, DILF, DELF, DALF, DCL, DFP, TCF ANF, FOS….)                                                    
Les mentionner si le candidat est en mesure d'en parler</t>
  </si>
  <si>
    <t>Pays Naissance</t>
  </si>
  <si>
    <t>Commune de naissance</t>
  </si>
  <si>
    <t>RENSEIGNEMENTS CONCERNANT LE CANDIDAT</t>
  </si>
  <si>
    <t>RENSEIGNEMENTS CONCERNANT L'EMPLOI DU CANDIDAT</t>
  </si>
  <si>
    <t>Nom du contact</t>
  </si>
  <si>
    <t>Date arrivée en France</t>
  </si>
  <si>
    <t xml:space="preserve">Interroger le candidat sur d'autres types de parcours qu'il aurait suivis </t>
  </si>
  <si>
    <r>
      <t xml:space="preserve">Date naissance </t>
    </r>
    <r>
      <rPr>
        <b/>
        <sz val="20"/>
        <color theme="1"/>
        <rFont val="Calibri (Corps)"/>
      </rPr>
      <t>(ou 1er janvier de l'année si info inconnue)</t>
    </r>
  </si>
  <si>
    <r>
      <rPr>
        <b/>
        <sz val="22"/>
        <color indexed="12"/>
        <rFont val="Calibri Corps"/>
      </rPr>
      <t>1.1 Collecter les informations sur le candidat</t>
    </r>
    <r>
      <rPr>
        <b/>
        <sz val="22"/>
        <rFont val="Calibri Corps"/>
      </rPr>
      <t xml:space="preserve">
</t>
    </r>
    <r>
      <rPr>
        <b/>
        <i/>
        <sz val="20"/>
        <rFont val="Calibri Corps"/>
      </rPr>
      <t>pour l'inscription sur la Plateforme</t>
    </r>
  </si>
  <si>
    <t>AUTRES PARCOURS SAVOIRS DE BASE ANTERIEURS NON TRACES DANS LA PLATEFORME</t>
  </si>
  <si>
    <t>Date entrée dans l'entreprise</t>
  </si>
  <si>
    <t>1- Oral</t>
  </si>
  <si>
    <t>2- Attitudes</t>
  </si>
  <si>
    <t>3- Technologie</t>
  </si>
  <si>
    <t>4- Règles</t>
  </si>
  <si>
    <t>5- Gestes et postures</t>
  </si>
  <si>
    <t>6- Observation</t>
  </si>
  <si>
    <t>7- Calcul</t>
  </si>
  <si>
    <t>8- Numérique</t>
  </si>
  <si>
    <t>9- Ouverture culturelle</t>
  </si>
  <si>
    <t>10- Ecrit</t>
  </si>
  <si>
    <t>11- Espace temps</t>
  </si>
  <si>
    <t>4 - Règles</t>
  </si>
  <si>
    <t xml:space="preserve">5 - Gestes Postures </t>
  </si>
  <si>
    <t>6 - Observation</t>
  </si>
  <si>
    <t>7 - Calcul</t>
  </si>
  <si>
    <t xml:space="preserve">1 - Oral </t>
  </si>
  <si>
    <t>10 - Écrit</t>
  </si>
  <si>
    <t>11 - Espace/Temps</t>
  </si>
  <si>
    <t>oral</t>
  </si>
  <si>
    <t>règles</t>
  </si>
  <si>
    <t>gestes</t>
  </si>
  <si>
    <t>calcul</t>
  </si>
  <si>
    <t>attitude</t>
  </si>
  <si>
    <t>techno</t>
  </si>
  <si>
    <t>observation</t>
  </si>
  <si>
    <t>numérique</t>
  </si>
  <si>
    <t>ouverture culturelle</t>
  </si>
  <si>
    <t>écrit</t>
  </si>
  <si>
    <t>espace temps</t>
  </si>
  <si>
    <t>ORGANISME DE FORMATION</t>
  </si>
  <si>
    <t>NOM/Prénom du formateur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</si>
</sst>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quot; &quot;##&quot; &quot;##&quot; &quot;##&quot; &quot;##"/>
    <numFmt numFmtId="165" formatCode="00000"/>
    <numFmt numFmtId="166" formatCode="dd/mm/yy;@"/>
    <numFmt numFmtId="167" formatCode="0\ &quot;h&quot;"/>
    <numFmt numFmtId="168" formatCode="0\ &quot;ans&quot;"/>
  </numFmts>
  <fonts count="80">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b/>
      <sz val="12"/>
      <color theme="1"/>
      <name val="Calibri"/>
      <family val="2"/>
    </font>
    <font>
      <b/>
      <sz val="18"/>
      <color indexed="12"/>
      <name val="Calibri"/>
      <family val="2"/>
    </font>
    <font>
      <b/>
      <i/>
      <sz val="14"/>
      <name val="Calibri"/>
      <family val="2"/>
    </font>
    <font>
      <b/>
      <sz val="16"/>
      <color indexed="9"/>
      <name val="Calibri"/>
      <family val="2"/>
    </font>
    <font>
      <b/>
      <sz val="12"/>
      <name val="Calibri"/>
      <family val="2"/>
    </font>
    <font>
      <sz val="12"/>
      <color indexed="12"/>
      <name val="Calibri"/>
      <family val="2"/>
    </font>
    <font>
      <b/>
      <sz val="18"/>
      <color indexed="9"/>
      <name val="Calibri"/>
      <family val="2"/>
    </font>
    <font>
      <sz val="12"/>
      <name val="Calibri"/>
      <family val="2"/>
    </font>
    <font>
      <b/>
      <sz val="14"/>
      <color theme="1"/>
      <name val="Calibri"/>
      <family val="2"/>
      <scheme val="minor"/>
    </font>
    <font>
      <b/>
      <sz val="14"/>
      <color theme="0"/>
      <name val="Calibri (Corps)"/>
    </font>
    <font>
      <b/>
      <sz val="18"/>
      <color indexed="9"/>
      <name val="Calibri (Corps)"/>
    </font>
    <font>
      <sz val="18"/>
      <color theme="1"/>
      <name val="Calibri (Corps)"/>
    </font>
    <font>
      <sz val="14"/>
      <color theme="1"/>
      <name val="Calibri (Corps)"/>
    </font>
    <font>
      <b/>
      <sz val="18"/>
      <color theme="1"/>
      <name val="Calibri (Corps)"/>
    </font>
    <font>
      <b/>
      <sz val="18"/>
      <color theme="1"/>
      <name val="Calibri"/>
      <family val="2"/>
      <scheme val="minor"/>
    </font>
    <font>
      <b/>
      <sz val="18"/>
      <color rgb="FF000000"/>
      <name val="Calibri"/>
      <family val="2"/>
      <scheme val="minor"/>
    </font>
    <font>
      <b/>
      <i/>
      <sz val="18"/>
      <color theme="1"/>
      <name val="Calibri"/>
      <family val="2"/>
      <scheme val="minor"/>
    </font>
    <font>
      <sz val="16"/>
      <color theme="0"/>
      <name val="Calibri"/>
      <family val="2"/>
      <scheme val="minor"/>
    </font>
    <font>
      <b/>
      <sz val="18"/>
      <color theme="0"/>
      <name val="Calibri"/>
      <family val="2"/>
    </font>
    <font>
      <b/>
      <sz val="16"/>
      <color indexed="9"/>
      <name val="Calibri (Corps)"/>
    </font>
    <font>
      <sz val="16"/>
      <color theme="1"/>
      <name val="Calibri (Corps)"/>
    </font>
    <font>
      <b/>
      <sz val="16"/>
      <color theme="0"/>
      <name val="Calibri"/>
      <family val="2"/>
    </font>
    <font>
      <b/>
      <sz val="16"/>
      <name val="Calibri (Corps)"/>
    </font>
    <font>
      <b/>
      <sz val="18"/>
      <name val="Calibri (Corps)"/>
    </font>
    <font>
      <sz val="16"/>
      <color theme="1"/>
      <name val="Calibri"/>
      <family val="2"/>
      <scheme val="minor"/>
    </font>
    <font>
      <b/>
      <sz val="14"/>
      <name val="Calibri"/>
      <family val="2"/>
    </font>
    <font>
      <b/>
      <sz val="18"/>
      <name val="Calibri"/>
      <family val="2"/>
    </font>
    <font>
      <b/>
      <sz val="18"/>
      <name val="Calibri"/>
      <family val="2"/>
      <scheme val="minor"/>
    </font>
    <font>
      <b/>
      <sz val="16"/>
      <color theme="1"/>
      <name val="Calibri"/>
      <family val="2"/>
      <scheme val="minor"/>
    </font>
    <font>
      <sz val="14"/>
      <color theme="1"/>
      <name val="Calibri"/>
      <family val="2"/>
      <scheme val="minor"/>
    </font>
    <font>
      <b/>
      <sz val="14"/>
      <color indexed="9"/>
      <name val="Calibri"/>
      <family val="2"/>
      <scheme val="minor"/>
    </font>
    <font>
      <u/>
      <sz val="12"/>
      <color theme="10"/>
      <name val="Calibri"/>
      <family val="2"/>
      <scheme val="minor"/>
    </font>
    <font>
      <b/>
      <sz val="14"/>
      <color rgb="FF0000FF"/>
      <name val="Calibri"/>
      <family val="2"/>
    </font>
    <font>
      <b/>
      <sz val="18"/>
      <color rgb="FF0070C0"/>
      <name val="Calibri (Corps)"/>
    </font>
    <font>
      <b/>
      <i/>
      <sz val="18"/>
      <color rgb="FF0070C0"/>
      <name val="Calibri (Corps)"/>
    </font>
    <font>
      <b/>
      <i/>
      <sz val="22"/>
      <color rgb="FF0070C0"/>
      <name val="Calibri (Corps)"/>
    </font>
    <font>
      <b/>
      <sz val="9"/>
      <color rgb="FF000000"/>
      <name val="Calibri"/>
      <family val="2"/>
    </font>
    <font>
      <sz val="18"/>
      <color theme="1"/>
      <name val="Calibri"/>
      <family val="2"/>
      <scheme val="minor"/>
    </font>
    <font>
      <b/>
      <sz val="18"/>
      <color indexed="12"/>
      <name val="Calibri (Corps)"/>
    </font>
    <font>
      <b/>
      <vertAlign val="superscript"/>
      <sz val="16"/>
      <name val="Calibri (Corps)"/>
    </font>
    <font>
      <b/>
      <sz val="18"/>
      <color rgb="FF0000FF"/>
      <name val="Calibri (Corps)"/>
    </font>
    <font>
      <b/>
      <sz val="20"/>
      <color rgb="FFFF0000"/>
      <name val="Calibri"/>
      <family val="2"/>
      <scheme val="minor"/>
    </font>
    <font>
      <sz val="20"/>
      <color theme="1"/>
      <name val="Calibri"/>
      <family val="2"/>
      <scheme val="minor"/>
    </font>
    <font>
      <b/>
      <sz val="18"/>
      <color theme="8" tint="-0.249977111117893"/>
      <name val="Calibri"/>
      <family val="2"/>
      <scheme val="minor"/>
    </font>
    <font>
      <b/>
      <u/>
      <sz val="18"/>
      <color indexed="12"/>
      <name val="Calibri"/>
      <family val="2"/>
      <scheme val="minor"/>
    </font>
    <font>
      <u/>
      <sz val="12"/>
      <color theme="1"/>
      <name val="Calibri"/>
      <family val="2"/>
      <scheme val="minor"/>
    </font>
    <font>
      <b/>
      <sz val="20"/>
      <color indexed="9"/>
      <name val="Calibri (Corps)"/>
    </font>
    <font>
      <sz val="20"/>
      <color theme="1"/>
      <name val="Calibri (Corps)"/>
    </font>
    <font>
      <b/>
      <sz val="20"/>
      <name val="Calibri (Corps)"/>
    </font>
    <font>
      <b/>
      <sz val="20"/>
      <color theme="1"/>
      <name val="Calibri (Corps)"/>
    </font>
    <font>
      <b/>
      <sz val="20"/>
      <color indexed="9"/>
      <name val="Calibri"/>
      <family val="2"/>
      <scheme val="minor"/>
    </font>
    <font>
      <b/>
      <sz val="16"/>
      <color indexed="12"/>
      <name val="Calibri"/>
      <family val="2"/>
      <scheme val="minor"/>
    </font>
    <font>
      <b/>
      <i/>
      <sz val="16"/>
      <name val="Calibri"/>
      <family val="2"/>
      <scheme val="minor"/>
    </font>
    <font>
      <sz val="20"/>
      <color indexed="9"/>
      <name val="Calibri (Corps)"/>
    </font>
    <font>
      <b/>
      <u/>
      <sz val="18"/>
      <color theme="1"/>
      <name val="Calibri"/>
      <family val="2"/>
      <scheme val="minor"/>
    </font>
    <font>
      <b/>
      <sz val="18"/>
      <color rgb="FFFFFFFF"/>
      <name val="Calibri (Corps)"/>
    </font>
    <font>
      <b/>
      <sz val="20"/>
      <color indexed="9"/>
      <name val="Calibri"/>
      <family val="2"/>
    </font>
    <font>
      <sz val="20"/>
      <color theme="0"/>
      <name val="Calibri (Corps)"/>
    </font>
    <font>
      <b/>
      <sz val="20"/>
      <color theme="0"/>
      <name val="Calibri (Corps)"/>
    </font>
    <font>
      <b/>
      <sz val="18"/>
      <color rgb="FF0000FF"/>
      <name val="Calibri"/>
      <family val="2"/>
    </font>
    <font>
      <sz val="12"/>
      <color theme="1"/>
      <name val="Calibri"/>
      <family val="2"/>
      <scheme val="minor"/>
    </font>
    <font>
      <b/>
      <sz val="20"/>
      <color rgb="FF0000FF"/>
      <name val="Calibri"/>
      <family val="2"/>
      <scheme val="minor"/>
    </font>
    <font>
      <b/>
      <u/>
      <sz val="18"/>
      <color theme="10"/>
      <name val="Calibri (Corps)"/>
    </font>
    <font>
      <b/>
      <u/>
      <sz val="18"/>
      <color theme="10"/>
      <name val="Calibri"/>
      <family val="2"/>
      <scheme val="minor"/>
    </font>
    <font>
      <b/>
      <sz val="22"/>
      <color theme="1"/>
      <name val="Calibri Corps"/>
    </font>
    <font>
      <b/>
      <sz val="22"/>
      <color indexed="12"/>
      <name val="Calibri Corps"/>
    </font>
    <font>
      <b/>
      <sz val="22"/>
      <name val="Calibri Corps"/>
    </font>
    <font>
      <sz val="22"/>
      <color theme="1"/>
      <name val="Calibri Corps"/>
    </font>
    <font>
      <sz val="20"/>
      <name val="Calibri Corps"/>
    </font>
    <font>
      <b/>
      <sz val="20"/>
      <name val="Calibri Corps"/>
    </font>
    <font>
      <sz val="12"/>
      <name val="Calibri Corps"/>
    </font>
    <font>
      <b/>
      <u/>
      <sz val="20"/>
      <name val="Calibri Corps"/>
    </font>
    <font>
      <b/>
      <i/>
      <sz val="16"/>
      <name val="Calibri (Corps)"/>
    </font>
    <font>
      <sz val="12"/>
      <name val="Calibri"/>
      <family val="2"/>
      <scheme val="minor"/>
    </font>
    <font>
      <b/>
      <i/>
      <sz val="20"/>
      <name val="Calibri Corps"/>
    </font>
    <font>
      <sz val="2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rgb="FFFFC000"/>
        <bgColor indexed="64"/>
      </patternFill>
    </fill>
    <fill>
      <patternFill patternType="solid">
        <fgColor indexed="48"/>
        <bgColor indexed="64"/>
      </patternFill>
    </fill>
    <fill>
      <patternFill patternType="solid">
        <fgColor rgb="FF3366FF"/>
        <bgColor indexed="64"/>
      </patternFill>
    </fill>
    <fill>
      <patternFill patternType="solid">
        <fgColor rgb="FFCCFFCC"/>
        <bgColor indexed="64"/>
      </patternFill>
    </fill>
    <fill>
      <patternFill patternType="solid">
        <fgColor rgb="FFFFFFFF"/>
        <bgColor rgb="FF000000"/>
      </patternFill>
    </fill>
    <fill>
      <patternFill patternType="solid">
        <fgColor rgb="FF99CCFF"/>
        <bgColor indexed="64"/>
      </patternFill>
    </fill>
    <fill>
      <patternFill patternType="solid">
        <fgColor rgb="FFCCFFCC"/>
        <bgColor rgb="FF000000"/>
      </patternFill>
    </fill>
    <fill>
      <patternFill patternType="solid">
        <fgColor rgb="FF0070C0"/>
        <bgColor indexed="64"/>
      </patternFill>
    </fill>
    <fill>
      <patternFill patternType="solid">
        <fgColor indexed="44"/>
        <bgColor indexed="64"/>
      </patternFill>
    </fill>
    <fill>
      <patternFill patternType="solid">
        <fgColor rgb="FFDCE6F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s>
  <borders count="69">
    <border>
      <left/>
      <right/>
      <top/>
      <bottom/>
      <diagonal/>
    </border>
    <border>
      <left style="thin">
        <color auto="1"/>
      </left>
      <right/>
      <top style="thin">
        <color auto="1"/>
      </top>
      <bottom/>
      <diagonal/>
    </border>
    <border>
      <left/>
      <right/>
      <top style="thin">
        <color auto="1"/>
      </top>
      <bottom/>
      <diagonal/>
    </border>
    <border>
      <left style="medium">
        <color auto="1"/>
      </left>
      <right/>
      <top/>
      <bottom/>
      <diagonal/>
    </border>
    <border>
      <left/>
      <right style="medium">
        <color auto="1"/>
      </right>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bottom style="medium">
        <color auto="1"/>
      </bottom>
      <diagonal/>
    </border>
    <border>
      <left/>
      <right/>
      <top style="thin">
        <color auto="1"/>
      </top>
      <bottom style="medium">
        <color auto="1"/>
      </bottom>
      <diagonal/>
    </border>
    <border>
      <left/>
      <right style="thin">
        <color indexed="64"/>
      </right>
      <top style="thin">
        <color indexed="64"/>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indexed="64"/>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right style="thin">
        <color auto="1"/>
      </right>
      <top/>
      <bottom style="medium">
        <color indexed="64"/>
      </bottom>
      <diagonal/>
    </border>
    <border>
      <left style="thin">
        <color indexed="64"/>
      </left>
      <right style="thin">
        <color indexed="64"/>
      </right>
      <top style="thin">
        <color indexed="64"/>
      </top>
      <bottom style="medium">
        <color auto="1"/>
      </bottom>
      <diagonal/>
    </border>
    <border>
      <left/>
      <right style="medium">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auto="1"/>
      </right>
      <top style="medium">
        <color auto="1"/>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s>
  <cellStyleXfs count="2">
    <xf numFmtId="0" fontId="0" fillId="0" borderId="0"/>
    <xf numFmtId="0" fontId="35" fillId="0" borderId="0" applyNumberFormat="0" applyFill="0" applyBorder="0" applyAlignment="0" applyProtection="0"/>
  </cellStyleXfs>
  <cellXfs count="531">
    <xf numFmtId="0" fontId="0" fillId="0" borderId="0" xfId="0"/>
    <xf numFmtId="0" fontId="0" fillId="2" borderId="0" xfId="0" applyFill="1" applyAlignment="1">
      <alignment vertical="center" wrapText="1" shrinkToFit="1"/>
    </xf>
    <xf numFmtId="0" fontId="0" fillId="0" borderId="0" xfId="0" applyAlignment="1">
      <alignment vertical="center" wrapText="1" shrinkToFit="1"/>
    </xf>
    <xf numFmtId="0" fontId="2" fillId="2" borderId="0" xfId="0" applyFont="1" applyFill="1" applyAlignment="1">
      <alignment vertical="center" wrapText="1" shrinkToFit="1"/>
    </xf>
    <xf numFmtId="0" fontId="2" fillId="0" borderId="0" xfId="0" applyFont="1" applyAlignment="1">
      <alignment vertical="center" wrapText="1" shrinkToFit="1"/>
    </xf>
    <xf numFmtId="0" fontId="11" fillId="2" borderId="0" xfId="0" applyFont="1" applyFill="1" applyAlignment="1">
      <alignment vertical="center" wrapText="1" shrinkToFit="1"/>
    </xf>
    <xf numFmtId="0" fontId="11" fillId="0" borderId="0" xfId="0" applyFont="1" applyAlignment="1">
      <alignment vertical="center" wrapText="1" shrinkToFit="1"/>
    </xf>
    <xf numFmtId="0" fontId="12" fillId="2" borderId="23" xfId="0" applyFont="1" applyFill="1" applyBorder="1" applyAlignment="1">
      <alignment horizontal="left" vertical="center" wrapText="1" shrinkToFit="1"/>
    </xf>
    <xf numFmtId="0" fontId="3" fillId="0" borderId="0" xfId="0" applyFont="1" applyAlignment="1">
      <alignment vertical="center" wrapText="1" shrinkToFit="1"/>
    </xf>
    <xf numFmtId="0" fontId="12" fillId="3" borderId="23" xfId="0" applyFont="1" applyFill="1" applyBorder="1" applyAlignment="1">
      <alignment horizontal="left" vertical="center" wrapText="1" shrinkToFit="1"/>
    </xf>
    <xf numFmtId="0" fontId="12" fillId="2" borderId="32" xfId="0" applyFont="1" applyFill="1" applyBorder="1" applyAlignment="1">
      <alignment horizontal="left" vertical="center" wrapText="1" shrinkToFit="1"/>
    </xf>
    <xf numFmtId="0" fontId="12" fillId="2" borderId="30" xfId="0" applyFont="1" applyFill="1" applyBorder="1" applyAlignment="1">
      <alignment horizontal="left" vertical="center" wrapText="1" shrinkToFit="1"/>
    </xf>
    <xf numFmtId="0" fontId="12" fillId="2" borderId="31" xfId="0" applyFont="1" applyFill="1" applyBorder="1" applyAlignment="1">
      <alignment horizontal="left" vertical="center" wrapText="1" shrinkToFit="1"/>
    </xf>
    <xf numFmtId="0" fontId="2" fillId="2" borderId="30" xfId="0" applyFont="1" applyFill="1" applyBorder="1" applyAlignment="1">
      <alignment vertical="center" wrapText="1" shrinkToFit="1"/>
    </xf>
    <xf numFmtId="0" fontId="2" fillId="2" borderId="31" xfId="0" applyFont="1" applyFill="1" applyBorder="1" applyAlignment="1">
      <alignment vertical="center" wrapText="1" shrinkToFit="1"/>
    </xf>
    <xf numFmtId="0" fontId="2" fillId="2" borderId="32" xfId="0" applyFont="1" applyFill="1" applyBorder="1" applyAlignment="1">
      <alignment vertical="center" wrapText="1" shrinkToFit="1"/>
    </xf>
    <xf numFmtId="0" fontId="2" fillId="8" borderId="14" xfId="0" applyFont="1" applyFill="1" applyBorder="1" applyAlignment="1">
      <alignment vertical="center" wrapText="1" shrinkToFit="1"/>
    </xf>
    <xf numFmtId="0" fontId="2" fillId="8" borderId="3" xfId="0" applyFont="1" applyFill="1" applyBorder="1" applyAlignment="1">
      <alignment vertical="center" wrapText="1" shrinkToFit="1"/>
    </xf>
    <xf numFmtId="0" fontId="2" fillId="8" borderId="17" xfId="0" applyFont="1" applyFill="1" applyBorder="1" applyAlignment="1">
      <alignment vertical="center" wrapText="1" shrinkToFit="1"/>
    </xf>
    <xf numFmtId="0" fontId="2" fillId="8" borderId="0" xfId="0" applyFont="1" applyFill="1" applyAlignment="1">
      <alignment vertical="center" wrapText="1" shrinkToFit="1"/>
    </xf>
    <xf numFmtId="0" fontId="18" fillId="9" borderId="23" xfId="0" applyFont="1" applyFill="1" applyBorder="1" applyAlignment="1">
      <alignment horizontal="left" vertical="center" wrapText="1" shrinkToFit="1"/>
    </xf>
    <xf numFmtId="0" fontId="1" fillId="0" borderId="30" xfId="0" applyFont="1" applyBorder="1" applyAlignment="1">
      <alignment horizontal="center" vertical="center" wrapText="1" shrinkToFit="1"/>
    </xf>
    <xf numFmtId="0" fontId="18" fillId="7" borderId="23" xfId="0" applyFont="1" applyFill="1" applyBorder="1" applyAlignment="1">
      <alignment horizontal="left" vertical="center" wrapText="1" shrinkToFit="1"/>
    </xf>
    <xf numFmtId="0" fontId="1" fillId="0" borderId="31" xfId="0" applyFont="1" applyBorder="1" applyAlignment="1">
      <alignment horizontal="center" vertical="center" wrapText="1" shrinkToFit="1"/>
    </xf>
    <xf numFmtId="0" fontId="1" fillId="0" borderId="32" xfId="0" applyFont="1" applyBorder="1" applyAlignment="1">
      <alignment horizontal="center" vertical="center" wrapText="1" shrinkToFit="1"/>
    </xf>
    <xf numFmtId="0" fontId="3" fillId="2" borderId="0" xfId="0" applyFont="1" applyFill="1" applyAlignment="1">
      <alignment vertical="center" wrapText="1" shrinkToFit="1"/>
    </xf>
    <xf numFmtId="0" fontId="2" fillId="0" borderId="30" xfId="0" applyFont="1" applyBorder="1" applyAlignment="1">
      <alignment vertical="center" wrapText="1" shrinkToFit="1"/>
    </xf>
    <xf numFmtId="0" fontId="2" fillId="0" borderId="31" xfId="0" applyFont="1" applyBorder="1" applyAlignment="1">
      <alignment vertical="center" wrapText="1" shrinkToFit="1"/>
    </xf>
    <xf numFmtId="0" fontId="2" fillId="0" borderId="32" xfId="0" applyFont="1" applyBorder="1" applyAlignment="1">
      <alignment vertical="center" wrapText="1" shrinkToFit="1"/>
    </xf>
    <xf numFmtId="0" fontId="12" fillId="0" borderId="30" xfId="0" applyFont="1" applyBorder="1" applyAlignment="1" applyProtection="1">
      <alignment horizontal="left" vertical="center" wrapText="1" shrinkToFit="1"/>
      <protection locked="0"/>
    </xf>
    <xf numFmtId="0" fontId="12" fillId="0" borderId="31" xfId="0" applyFont="1" applyBorder="1" applyAlignment="1" applyProtection="1">
      <alignment horizontal="left" vertical="center" wrapText="1" shrinkToFit="1"/>
      <protection locked="0"/>
    </xf>
    <xf numFmtId="0" fontId="12" fillId="0" borderId="32" xfId="0" applyFont="1" applyBorder="1" applyAlignment="1" applyProtection="1">
      <alignment horizontal="left" vertical="center" wrapText="1" shrinkToFit="1"/>
      <protection locked="0"/>
    </xf>
    <xf numFmtId="0" fontId="19" fillId="10" borderId="23" xfId="0" applyFont="1" applyFill="1" applyBorder="1" applyAlignment="1">
      <alignment horizontal="left" vertical="center" wrapText="1" shrinkToFit="1"/>
    </xf>
    <xf numFmtId="0" fontId="29" fillId="12" borderId="33" xfId="0" applyFont="1" applyFill="1" applyBorder="1" applyAlignment="1">
      <alignment horizontal="center" vertical="center" wrapText="1" shrinkToFit="1"/>
    </xf>
    <xf numFmtId="0" fontId="12" fillId="15" borderId="30" xfId="0" applyFont="1" applyFill="1" applyBorder="1" applyAlignment="1" applyProtection="1">
      <alignment horizontal="left" vertical="center" wrapText="1" shrinkToFit="1"/>
      <protection locked="0"/>
    </xf>
    <xf numFmtId="0" fontId="12" fillId="15" borderId="31" xfId="0" applyFont="1" applyFill="1" applyBorder="1" applyAlignment="1" applyProtection="1">
      <alignment horizontal="left" vertical="center" wrapText="1" shrinkToFit="1"/>
      <protection locked="0"/>
    </xf>
    <xf numFmtId="0" fontId="12" fillId="15" borderId="32" xfId="0" applyFont="1" applyFill="1" applyBorder="1" applyAlignment="1" applyProtection="1">
      <alignment horizontal="left" vertical="center" wrapText="1" shrinkToFit="1"/>
      <protection locked="0"/>
    </xf>
    <xf numFmtId="0" fontId="18" fillId="4" borderId="23" xfId="0" applyFont="1" applyFill="1" applyBorder="1" applyAlignment="1">
      <alignment horizontal="left" vertical="center" wrapText="1" shrinkToFit="1"/>
    </xf>
    <xf numFmtId="0" fontId="17" fillId="16" borderId="45" xfId="0" applyFont="1" applyFill="1" applyBorder="1" applyAlignment="1">
      <alignment horizontal="left" vertical="center" wrapText="1" shrinkToFit="1"/>
    </xf>
    <xf numFmtId="0" fontId="0" fillId="0" borderId="45" xfId="0" applyBorder="1" applyAlignment="1">
      <alignment horizontal="left" vertical="center" wrapText="1" shrinkToFit="1"/>
    </xf>
    <xf numFmtId="0" fontId="21" fillId="11" borderId="16" xfId="0" applyFont="1" applyFill="1" applyBorder="1" applyAlignment="1">
      <alignment horizontal="center" vertical="center" wrapText="1" shrinkToFit="1"/>
    </xf>
    <xf numFmtId="0" fontId="26" fillId="12" borderId="33" xfId="0" applyFont="1" applyFill="1" applyBorder="1" applyAlignment="1">
      <alignment horizontal="center" vertical="center" wrapText="1" shrinkToFit="1"/>
    </xf>
    <xf numFmtId="0" fontId="18" fillId="15" borderId="23" xfId="0" applyFont="1" applyFill="1" applyBorder="1" applyAlignment="1">
      <alignment horizontal="left" vertical="center" wrapText="1" shrinkToFit="1"/>
    </xf>
    <xf numFmtId="0" fontId="12" fillId="15" borderId="23" xfId="0" applyFont="1" applyFill="1" applyBorder="1" applyAlignment="1">
      <alignment horizontal="left" vertical="center" wrapText="1" shrinkToFit="1"/>
    </xf>
    <xf numFmtId="0" fontId="0" fillId="2" borderId="3" xfId="0" applyFill="1" applyBorder="1" applyAlignment="1">
      <alignment vertical="center" wrapText="1" shrinkToFit="1"/>
    </xf>
    <xf numFmtId="0" fontId="0" fillId="2" borderId="17" xfId="0" applyFill="1" applyBorder="1" applyAlignment="1">
      <alignment vertical="center" wrapText="1" shrinkToFit="1"/>
    </xf>
    <xf numFmtId="0" fontId="0" fillId="2" borderId="18" xfId="0" applyFill="1" applyBorder="1" applyAlignment="1">
      <alignment vertical="center" wrapText="1" shrinkToFit="1"/>
    </xf>
    <xf numFmtId="0" fontId="0" fillId="2" borderId="19" xfId="0" applyFill="1" applyBorder="1" applyAlignment="1">
      <alignment vertical="center" wrapText="1" shrinkToFit="1"/>
    </xf>
    <xf numFmtId="0" fontId="9" fillId="0" borderId="10" xfId="0" applyFont="1" applyBorder="1" applyAlignment="1">
      <alignment horizontal="center" vertical="center" wrapText="1" shrinkToFit="1"/>
    </xf>
    <xf numFmtId="0" fontId="0" fillId="0" borderId="10" xfId="0" applyBorder="1" applyAlignment="1">
      <alignment vertical="center" wrapText="1" shrinkToFit="1"/>
    </xf>
    <xf numFmtId="0" fontId="5" fillId="2" borderId="43" xfId="0" applyFont="1" applyFill="1" applyBorder="1" applyAlignment="1" applyProtection="1">
      <alignment horizontal="center" vertical="center" wrapText="1" shrinkToFit="1"/>
      <protection locked="0"/>
    </xf>
    <xf numFmtId="0" fontId="29" fillId="12" borderId="1" xfId="0" applyFont="1" applyFill="1" applyBorder="1" applyAlignment="1">
      <alignment horizontal="center" vertical="center" wrapText="1" shrinkToFit="1"/>
    </xf>
    <xf numFmtId="0" fontId="26" fillId="12" borderId="1" xfId="0" applyFont="1" applyFill="1" applyBorder="1" applyAlignment="1">
      <alignment horizontal="center" vertical="center" wrapText="1" shrinkToFit="1"/>
    </xf>
    <xf numFmtId="0" fontId="29" fillId="12" borderId="2" xfId="0" applyFont="1" applyFill="1" applyBorder="1" applyAlignment="1">
      <alignment horizontal="center" vertical="center" wrapText="1" shrinkToFit="1"/>
    </xf>
    <xf numFmtId="0" fontId="0" fillId="2" borderId="21" xfId="0" applyFill="1" applyBorder="1" applyAlignment="1">
      <alignment vertical="center" wrapText="1" shrinkToFit="1"/>
    </xf>
    <xf numFmtId="0" fontId="10" fillId="5" borderId="11" xfId="0" applyFont="1" applyFill="1" applyBorder="1" applyAlignment="1">
      <alignment horizontal="center" vertical="center" wrapText="1" shrinkToFit="1"/>
    </xf>
    <xf numFmtId="166" fontId="31" fillId="2" borderId="11" xfId="0" applyNumberFormat="1" applyFont="1" applyFill="1" applyBorder="1" applyAlignment="1">
      <alignment horizontal="center" vertical="center" wrapText="1" shrinkToFit="1"/>
    </xf>
    <xf numFmtId="166" fontId="47" fillId="2" borderId="13" xfId="0" applyNumberFormat="1" applyFont="1" applyFill="1" applyBorder="1" applyAlignment="1">
      <alignment horizontal="left" vertical="center" wrapText="1" shrinkToFit="1"/>
    </xf>
    <xf numFmtId="0" fontId="5" fillId="2" borderId="32" xfId="0" applyFont="1" applyFill="1" applyBorder="1" applyAlignment="1" applyProtection="1">
      <alignment horizontal="center" vertical="center" wrapText="1" shrinkToFit="1"/>
      <protection locked="0"/>
    </xf>
    <xf numFmtId="0" fontId="5" fillId="2" borderId="44" xfId="0" applyFont="1" applyFill="1" applyBorder="1" applyAlignment="1" applyProtection="1">
      <alignment horizontal="center" vertical="center" wrapText="1" shrinkToFit="1"/>
      <protection locked="0"/>
    </xf>
    <xf numFmtId="0" fontId="5" fillId="2" borderId="55" xfId="0" applyFont="1" applyFill="1" applyBorder="1" applyAlignment="1" applyProtection="1">
      <alignment horizontal="center" vertical="center" wrapText="1" shrinkToFit="1"/>
      <protection locked="0"/>
    </xf>
    <xf numFmtId="0" fontId="5" fillId="2" borderId="24" xfId="0" applyFont="1" applyFill="1" applyBorder="1" applyAlignment="1" applyProtection="1">
      <alignment horizontal="center" vertical="center" wrapText="1" shrinkToFit="1"/>
      <protection locked="0"/>
    </xf>
    <xf numFmtId="0" fontId="5" fillId="2" borderId="60" xfId="0" applyFont="1" applyFill="1" applyBorder="1" applyAlignment="1" applyProtection="1">
      <alignment horizontal="center" vertical="center" wrapText="1" shrinkToFit="1"/>
      <protection locked="0"/>
    </xf>
    <xf numFmtId="0" fontId="5" fillId="2" borderId="61" xfId="0" applyFont="1" applyFill="1" applyBorder="1" applyAlignment="1" applyProtection="1">
      <alignment horizontal="center" vertical="center" wrapText="1" shrinkToFit="1"/>
      <protection locked="0"/>
    </xf>
    <xf numFmtId="0" fontId="48" fillId="2" borderId="19" xfId="0" applyFont="1" applyFill="1" applyBorder="1" applyAlignment="1" applyProtection="1">
      <alignment horizontal="center" vertical="center" wrapText="1" shrinkToFit="1"/>
      <protection locked="0"/>
    </xf>
    <xf numFmtId="0" fontId="49" fillId="0" borderId="10" xfId="0" applyFont="1" applyBorder="1" applyAlignment="1">
      <alignment vertical="center" wrapText="1" shrinkToFit="1"/>
    </xf>
    <xf numFmtId="0" fontId="42" fillId="2" borderId="60" xfId="0" applyFont="1" applyFill="1" applyBorder="1" applyAlignment="1" applyProtection="1">
      <alignment horizontal="center" vertical="center" wrapText="1" shrinkToFit="1"/>
      <protection locked="0"/>
    </xf>
    <xf numFmtId="0" fontId="42" fillId="2" borderId="4" xfId="0" applyFont="1" applyFill="1" applyBorder="1" applyAlignment="1" applyProtection="1">
      <alignment horizontal="center" vertical="center" wrapText="1" shrinkToFit="1"/>
      <protection locked="0"/>
    </xf>
    <xf numFmtId="0" fontId="30" fillId="12" borderId="41" xfId="0" applyFont="1" applyFill="1" applyBorder="1" applyAlignment="1">
      <alignment horizontal="center" vertical="center" wrapText="1" shrinkToFit="1"/>
    </xf>
    <xf numFmtId="0" fontId="30" fillId="12" borderId="33" xfId="0" applyFont="1" applyFill="1" applyBorder="1" applyAlignment="1">
      <alignment horizontal="center" vertical="center" wrapText="1" shrinkToFit="1"/>
    </xf>
    <xf numFmtId="0" fontId="30" fillId="12" borderId="1" xfId="0" applyFont="1" applyFill="1" applyBorder="1" applyAlignment="1">
      <alignment horizontal="center" vertical="center" wrapText="1" shrinkToFit="1"/>
    </xf>
    <xf numFmtId="0" fontId="30" fillId="12" borderId="57" xfId="0" applyFont="1" applyFill="1" applyBorder="1" applyAlignment="1">
      <alignment horizontal="center" vertical="center" wrapText="1" shrinkToFit="1"/>
    </xf>
    <xf numFmtId="0" fontId="30" fillId="12" borderId="58" xfId="0" applyFont="1" applyFill="1" applyBorder="1" applyAlignment="1">
      <alignment horizontal="center" vertical="center" wrapText="1" shrinkToFit="1"/>
    </xf>
    <xf numFmtId="0" fontId="30" fillId="12" borderId="27" xfId="0" applyFont="1" applyFill="1" applyBorder="1" applyAlignment="1">
      <alignment horizontal="center" vertical="center" wrapText="1" shrinkToFit="1"/>
    </xf>
    <xf numFmtId="0" fontId="30" fillId="12" borderId="42" xfId="0" applyFont="1" applyFill="1" applyBorder="1" applyAlignment="1">
      <alignment horizontal="center" vertical="center" wrapText="1" shrinkToFit="1"/>
    </xf>
    <xf numFmtId="0" fontId="42" fillId="2" borderId="62" xfId="0" applyFont="1" applyFill="1" applyBorder="1" applyAlignment="1" applyProtection="1">
      <alignment horizontal="center" vertical="center" wrapText="1" shrinkToFit="1"/>
      <protection locked="0"/>
    </xf>
    <xf numFmtId="0" fontId="42" fillId="2" borderId="54" xfId="0" applyFont="1" applyFill="1" applyBorder="1" applyAlignment="1" applyProtection="1">
      <alignment horizontal="center" vertical="center" wrapText="1" shrinkToFit="1"/>
      <protection locked="0"/>
    </xf>
    <xf numFmtId="0" fontId="42" fillId="2" borderId="55" xfId="0" applyFont="1" applyFill="1" applyBorder="1" applyAlignment="1" applyProtection="1">
      <alignment horizontal="center" vertical="center" wrapText="1" shrinkToFit="1"/>
      <protection locked="0"/>
    </xf>
    <xf numFmtId="0" fontId="32" fillId="2" borderId="47" xfId="0" applyFont="1" applyFill="1" applyBorder="1" applyAlignment="1">
      <alignment horizontal="center" vertical="center" wrapText="1" shrinkToFit="1"/>
    </xf>
    <xf numFmtId="0" fontId="61" fillId="11" borderId="16" xfId="0" applyFont="1" applyFill="1" applyBorder="1" applyAlignment="1">
      <alignment horizontal="center" vertical="center" wrapText="1" shrinkToFit="1"/>
    </xf>
    <xf numFmtId="0" fontId="32" fillId="2" borderId="23" xfId="0" applyFont="1" applyFill="1" applyBorder="1" applyAlignment="1" applyProtection="1">
      <alignment horizontal="center" vertical="center" wrapText="1" shrinkToFit="1"/>
      <protection locked="0"/>
    </xf>
    <xf numFmtId="0" fontId="17" fillId="4" borderId="45" xfId="0" applyFont="1" applyFill="1" applyBorder="1" applyAlignment="1">
      <alignment horizontal="left" vertical="center" wrapText="1" shrinkToFit="1"/>
    </xf>
    <xf numFmtId="0" fontId="12" fillId="17" borderId="11" xfId="0" applyFont="1" applyFill="1" applyBorder="1" applyAlignment="1" applyProtection="1">
      <alignment horizontal="center" vertical="center" wrapText="1" shrinkToFit="1"/>
      <protection locked="0"/>
    </xf>
    <xf numFmtId="0" fontId="18" fillId="17" borderId="11" xfId="0" applyFont="1" applyFill="1" applyBorder="1" applyAlignment="1" applyProtection="1">
      <alignment horizontal="center" vertical="center" wrapText="1" shrinkToFit="1"/>
      <protection locked="0"/>
    </xf>
    <xf numFmtId="0" fontId="18" fillId="14" borderId="11" xfId="0" applyFont="1" applyFill="1" applyBorder="1" applyAlignment="1" applyProtection="1">
      <alignment horizontal="center" vertical="center" wrapText="1" shrinkToFit="1"/>
      <protection locked="0"/>
    </xf>
    <xf numFmtId="0" fontId="18" fillId="14" borderId="10" xfId="1" applyFont="1" applyFill="1" applyBorder="1" applyAlignment="1">
      <alignment horizontal="center" vertical="center" wrapText="1" shrinkToFit="1"/>
    </xf>
    <xf numFmtId="0" fontId="18" fillId="17" borderId="10" xfId="1" applyFont="1" applyFill="1" applyBorder="1" applyAlignment="1">
      <alignment horizontal="center" vertical="center" wrapText="1" shrinkToFit="1"/>
    </xf>
    <xf numFmtId="0" fontId="32" fillId="2" borderId="63" xfId="0" applyFont="1" applyFill="1" applyBorder="1" applyAlignment="1" applyProtection="1">
      <alignment horizontal="center" vertical="center" wrapText="1" shrinkToFit="1"/>
      <protection locked="0"/>
    </xf>
    <xf numFmtId="0" fontId="32" fillId="2" borderId="64" xfId="0" applyFont="1" applyFill="1" applyBorder="1" applyAlignment="1" applyProtection="1">
      <alignment horizontal="center" vertical="center" wrapText="1" shrinkToFit="1"/>
      <protection locked="0"/>
    </xf>
    <xf numFmtId="0" fontId="34" fillId="17" borderId="11" xfId="0" applyFont="1" applyFill="1" applyBorder="1" applyAlignment="1">
      <alignment vertical="center" wrapText="1" shrinkToFit="1"/>
    </xf>
    <xf numFmtId="0" fontId="34" fillId="14" borderId="11" xfId="0" applyFont="1" applyFill="1" applyBorder="1" applyAlignment="1">
      <alignment vertical="center" wrapText="1" shrinkToFit="1"/>
    </xf>
    <xf numFmtId="0" fontId="12" fillId="2" borderId="49" xfId="0" applyFont="1" applyFill="1" applyBorder="1" applyAlignment="1" applyProtection="1">
      <alignment horizontal="left" vertical="center" wrapText="1" shrinkToFit="1"/>
      <protection locked="0"/>
    </xf>
    <xf numFmtId="0" fontId="27" fillId="17" borderId="30" xfId="0" applyFont="1" applyFill="1" applyBorder="1" applyAlignment="1">
      <alignment horizontal="center" vertical="center" wrapText="1" shrinkToFit="1"/>
    </xf>
    <xf numFmtId="167" fontId="36" fillId="2" borderId="35" xfId="0" applyNumberFormat="1" applyFont="1" applyFill="1" applyBorder="1" applyAlignment="1" applyProtection="1">
      <alignment horizontal="center" vertical="center" wrapText="1" shrinkToFit="1"/>
      <protection locked="0"/>
    </xf>
    <xf numFmtId="0" fontId="36" fillId="2" borderId="35" xfId="0" applyFont="1" applyFill="1" applyBorder="1" applyAlignment="1" applyProtection="1">
      <alignment horizontal="center" vertical="center" wrapText="1" shrinkToFit="1"/>
      <protection locked="0"/>
    </xf>
    <xf numFmtId="14" fontId="36" fillId="2" borderId="35" xfId="0" applyNumberFormat="1" applyFont="1" applyFill="1" applyBorder="1" applyAlignment="1" applyProtection="1">
      <alignment horizontal="center" vertical="center" wrapText="1" shrinkToFit="1"/>
      <protection locked="0"/>
    </xf>
    <xf numFmtId="166" fontId="36" fillId="2" borderId="35" xfId="0" applyNumberFormat="1" applyFont="1" applyFill="1" applyBorder="1" applyAlignment="1" applyProtection="1">
      <alignment horizontal="center" vertical="center" wrapText="1" shrinkToFit="1"/>
      <protection locked="0"/>
    </xf>
    <xf numFmtId="168" fontId="36" fillId="2" borderId="35" xfId="0" applyNumberFormat="1" applyFont="1" applyFill="1" applyBorder="1" applyAlignment="1" applyProtection="1">
      <alignment horizontal="center" vertical="center" wrapText="1" shrinkToFit="1"/>
      <protection locked="0"/>
    </xf>
    <xf numFmtId="0" fontId="29" fillId="12" borderId="6" xfId="0" applyFont="1" applyFill="1" applyBorder="1" applyAlignment="1">
      <alignment horizontal="center" vertical="center" wrapText="1" shrinkToFit="1"/>
    </xf>
    <xf numFmtId="0" fontId="26" fillId="12" borderId="42" xfId="0" applyFont="1" applyFill="1" applyBorder="1" applyAlignment="1">
      <alignment horizontal="center" vertical="center" wrapText="1" shrinkToFit="1"/>
    </xf>
    <xf numFmtId="0" fontId="65" fillId="2" borderId="33" xfId="0" quotePrefix="1" applyFont="1" applyFill="1" applyBorder="1" applyAlignment="1" applyProtection="1">
      <alignment horizontal="center" vertical="center" wrapText="1" shrinkToFit="1"/>
      <protection locked="0"/>
    </xf>
    <xf numFmtId="167" fontId="44" fillId="2" borderId="35" xfId="0" applyNumberFormat="1" applyFont="1" applyFill="1" applyBorder="1" applyAlignment="1" applyProtection="1">
      <alignment horizontal="center" vertical="center" wrapText="1" shrinkToFit="1"/>
      <protection locked="0"/>
    </xf>
    <xf numFmtId="14" fontId="44" fillId="2" borderId="45" xfId="0" applyNumberFormat="1" applyFont="1" applyFill="1" applyBorder="1" applyAlignment="1" applyProtection="1">
      <alignment horizontal="center" vertical="center" wrapText="1" shrinkToFit="1"/>
      <protection locked="0"/>
    </xf>
    <xf numFmtId="168" fontId="44" fillId="2" borderId="45" xfId="0" applyNumberFormat="1" applyFont="1" applyFill="1" applyBorder="1" applyAlignment="1" applyProtection="1">
      <alignment horizontal="center" vertical="center" wrapText="1" shrinkToFit="1"/>
      <protection locked="0"/>
    </xf>
    <xf numFmtId="0" fontId="15" fillId="2" borderId="0" xfId="0" applyFont="1" applyFill="1" applyAlignment="1">
      <alignment vertical="center" wrapText="1" shrinkToFit="1"/>
    </xf>
    <xf numFmtId="0" fontId="15" fillId="0" borderId="0" xfId="0" applyFont="1" applyAlignment="1">
      <alignment vertical="center" wrapText="1" shrinkToFit="1"/>
    </xf>
    <xf numFmtId="0" fontId="44" fillId="2" borderId="35" xfId="0" applyFont="1" applyFill="1" applyBorder="1" applyAlignment="1" applyProtection="1">
      <alignment horizontal="center" vertical="center" wrapText="1" shrinkToFit="1"/>
      <protection locked="0"/>
    </xf>
    <xf numFmtId="0" fontId="44" fillId="2" borderId="8" xfId="0" applyFont="1" applyFill="1" applyBorder="1" applyAlignment="1" applyProtection="1">
      <alignment horizontal="center" vertical="center" wrapText="1" shrinkToFit="1"/>
      <protection locked="0"/>
    </xf>
    <xf numFmtId="166" fontId="44" fillId="2" borderId="8" xfId="0" applyNumberFormat="1" applyFont="1" applyFill="1" applyBorder="1" applyAlignment="1" applyProtection="1">
      <alignment horizontal="center" vertical="center" wrapText="1" shrinkToFit="1"/>
      <protection locked="0"/>
    </xf>
    <xf numFmtId="164" fontId="44" fillId="2" borderId="9" xfId="0" quotePrefix="1" applyNumberFormat="1" applyFont="1" applyFill="1" applyBorder="1" applyAlignment="1" applyProtection="1">
      <alignment horizontal="center" vertical="center" wrapText="1" shrinkToFit="1"/>
      <protection locked="0"/>
    </xf>
    <xf numFmtId="0" fontId="41" fillId="2" borderId="0" xfId="0" applyFont="1" applyFill="1" applyAlignment="1">
      <alignment vertical="center" wrapText="1" shrinkToFit="1"/>
    </xf>
    <xf numFmtId="0" fontId="41" fillId="0" borderId="0" xfId="0" applyFont="1" applyAlignment="1">
      <alignment vertical="center" wrapText="1" shrinkToFit="1"/>
    </xf>
    <xf numFmtId="164" fontId="75" fillId="2" borderId="0" xfId="1" quotePrefix="1" applyNumberFormat="1" applyFont="1" applyFill="1" applyBorder="1" applyAlignment="1" applyProtection="1">
      <alignment horizontal="left" vertical="center" wrapText="1" shrinkToFit="1"/>
      <protection locked="0"/>
    </xf>
    <xf numFmtId="0" fontId="72" fillId="0" borderId="0" xfId="0" applyFont="1" applyAlignment="1">
      <alignment horizontal="left" vertical="center" wrapText="1" shrinkToFit="1"/>
    </xf>
    <xf numFmtId="0" fontId="72" fillId="0" borderId="4" xfId="0" applyFont="1" applyBorder="1" applyAlignment="1">
      <alignment horizontal="left" vertical="center" wrapText="1" shrinkToFit="1"/>
    </xf>
    <xf numFmtId="0" fontId="18" fillId="4" borderId="23" xfId="1" applyFont="1" applyFill="1" applyBorder="1" applyAlignment="1">
      <alignment horizontal="center" vertical="center"/>
    </xf>
    <xf numFmtId="0" fontId="77" fillId="0" borderId="0" xfId="0" applyFont="1" applyAlignment="1">
      <alignment vertical="center" wrapText="1" shrinkToFit="1"/>
    </xf>
    <xf numFmtId="0" fontId="26" fillId="12" borderId="1" xfId="0" applyFont="1" applyFill="1" applyBorder="1" applyAlignment="1">
      <alignment horizontal="center" vertical="center" wrapText="1" shrinkToFit="1"/>
    </xf>
    <xf numFmtId="0" fontId="0" fillId="0" borderId="6" xfId="0" applyBorder="1" applyAlignment="1">
      <alignment vertical="center" wrapText="1" shrinkToFit="1"/>
    </xf>
    <xf numFmtId="0" fontId="24" fillId="0" borderId="6" xfId="0" applyFont="1" applyBorder="1" applyAlignment="1">
      <alignment vertical="center" wrapText="1" shrinkToFit="1"/>
    </xf>
    <xf numFmtId="0" fontId="10" fillId="5" borderId="14" xfId="0" applyFont="1" applyFill="1" applyBorder="1" applyAlignment="1">
      <alignment horizontal="center" vertical="center" wrapText="1" shrinkToFit="1"/>
    </xf>
    <xf numFmtId="0" fontId="0" fillId="0" borderId="15" xfId="0" applyBorder="1" applyAlignment="1">
      <alignment horizontal="center" vertical="center" wrapText="1" shrinkToFit="1"/>
    </xf>
    <xf numFmtId="0" fontId="0" fillId="0" borderId="15" xfId="0" applyBorder="1" applyAlignment="1">
      <alignment vertical="center" wrapText="1" shrinkToFit="1"/>
    </xf>
    <xf numFmtId="0" fontId="0" fillId="0" borderId="16" xfId="0" applyBorder="1" applyAlignment="1">
      <alignment vertical="center" wrapText="1" shrinkToFit="1"/>
    </xf>
    <xf numFmtId="0" fontId="37" fillId="17" borderId="14" xfId="0" applyFont="1" applyFill="1" applyBorder="1" applyAlignment="1">
      <alignment horizontal="center" vertical="center" wrapText="1" shrinkToFit="1"/>
    </xf>
    <xf numFmtId="0" fontId="0" fillId="17" borderId="15" xfId="0" applyFill="1" applyBorder="1" applyAlignment="1">
      <alignment horizontal="center" vertical="center" wrapText="1" shrinkToFit="1"/>
    </xf>
    <xf numFmtId="0" fontId="0" fillId="17" borderId="3" xfId="0" applyFill="1" applyBorder="1" applyAlignment="1">
      <alignment horizontal="center" vertical="center" wrapText="1" shrinkToFit="1"/>
    </xf>
    <xf numFmtId="0" fontId="0" fillId="17" borderId="0" xfId="0" applyFill="1" applyAlignment="1">
      <alignment horizontal="center" vertical="center" wrapText="1" shrinkToFit="1"/>
    </xf>
    <xf numFmtId="0" fontId="0" fillId="17" borderId="17" xfId="0" applyFill="1" applyBorder="1" applyAlignment="1">
      <alignment horizontal="center" vertical="center" wrapText="1" shrinkToFit="1"/>
    </xf>
    <xf numFmtId="0" fontId="0" fillId="17" borderId="18" xfId="0" applyFill="1" applyBorder="1" applyAlignment="1">
      <alignment horizontal="center" vertical="center" wrapText="1" shrinkToFit="1"/>
    </xf>
    <xf numFmtId="0" fontId="38" fillId="17" borderId="27" xfId="0" applyFont="1" applyFill="1" applyBorder="1" applyAlignment="1">
      <alignment horizontal="left" vertical="center" wrapText="1" shrinkToFit="1"/>
    </xf>
    <xf numFmtId="0" fontId="0" fillId="17" borderId="15" xfId="0" applyFill="1" applyBorder="1" applyAlignment="1">
      <alignment horizontal="left" vertical="center" wrapText="1" shrinkToFit="1"/>
    </xf>
    <xf numFmtId="0" fontId="0" fillId="17" borderId="15" xfId="0" applyFill="1" applyBorder="1" applyAlignment="1">
      <alignment vertical="center" wrapText="1" shrinkToFit="1"/>
    </xf>
    <xf numFmtId="0" fontId="0" fillId="17" borderId="28" xfId="0" applyFill="1" applyBorder="1" applyAlignment="1">
      <alignment vertical="center" wrapText="1" shrinkToFit="1"/>
    </xf>
    <xf numFmtId="0" fontId="0" fillId="17" borderId="5" xfId="0" applyFill="1" applyBorder="1" applyAlignment="1">
      <alignment horizontal="left" vertical="center" wrapText="1" shrinkToFit="1"/>
    </xf>
    <xf numFmtId="0" fontId="0" fillId="17" borderId="0" xfId="0" applyFill="1" applyAlignment="1">
      <alignment horizontal="left" vertical="center" wrapText="1" shrinkToFit="1"/>
    </xf>
    <xf numFmtId="0" fontId="0" fillId="17" borderId="0" xfId="0" applyFill="1" applyAlignment="1">
      <alignment vertical="center" wrapText="1" shrinkToFit="1"/>
    </xf>
    <xf numFmtId="0" fontId="0" fillId="17" borderId="7" xfId="0" applyFill="1" applyBorder="1" applyAlignment="1">
      <alignment vertical="center" wrapText="1" shrinkToFit="1"/>
    </xf>
    <xf numFmtId="0" fontId="0" fillId="17" borderId="24" xfId="0" applyFill="1" applyBorder="1" applyAlignment="1">
      <alignment horizontal="left" vertical="center" wrapText="1" shrinkToFit="1"/>
    </xf>
    <xf numFmtId="0" fontId="0" fillId="17" borderId="18" xfId="0" applyFill="1" applyBorder="1" applyAlignment="1">
      <alignment horizontal="left" vertical="center" wrapText="1" shrinkToFit="1"/>
    </xf>
    <xf numFmtId="0" fontId="0" fillId="17" borderId="18" xfId="0" applyFill="1" applyBorder="1" applyAlignment="1">
      <alignment vertical="center" wrapText="1" shrinkToFit="1"/>
    </xf>
    <xf numFmtId="0" fontId="0" fillId="17" borderId="46" xfId="0" applyFill="1" applyBorder="1" applyAlignment="1">
      <alignment vertical="center" wrapText="1" shrinkToFit="1"/>
    </xf>
    <xf numFmtId="0" fontId="46" fillId="2" borderId="27" xfId="0" applyFont="1" applyFill="1" applyBorder="1" applyAlignment="1">
      <alignment vertical="center" wrapText="1" shrinkToFit="1"/>
    </xf>
    <xf numFmtId="0" fontId="46" fillId="2" borderId="15" xfId="0" applyFont="1" applyFill="1" applyBorder="1" applyAlignment="1">
      <alignment vertical="center" wrapText="1" shrinkToFit="1"/>
    </xf>
    <xf numFmtId="0" fontId="46" fillId="2" borderId="16" xfId="0" applyFont="1" applyFill="1" applyBorder="1" applyAlignment="1">
      <alignment vertical="center" wrapText="1" shrinkToFit="1"/>
    </xf>
    <xf numFmtId="0" fontId="46" fillId="2" borderId="5" xfId="0" applyFont="1" applyFill="1" applyBorder="1" applyAlignment="1">
      <alignment vertical="center" wrapText="1" shrinkToFit="1"/>
    </xf>
    <xf numFmtId="0" fontId="46" fillId="2" borderId="0" xfId="0" applyFont="1" applyFill="1" applyAlignment="1">
      <alignment vertical="center" wrapText="1" shrinkToFit="1"/>
    </xf>
    <xf numFmtId="0" fontId="46" fillId="2" borderId="4" xfId="0" applyFont="1" applyFill="1" applyBorder="1" applyAlignment="1">
      <alignment vertical="center" wrapText="1" shrinkToFit="1"/>
    </xf>
    <xf numFmtId="0" fontId="46" fillId="2" borderId="24" xfId="0" applyFont="1" applyFill="1" applyBorder="1" applyAlignment="1">
      <alignment vertical="center" wrapText="1" shrinkToFit="1"/>
    </xf>
    <xf numFmtId="0" fontId="46" fillId="2" borderId="18" xfId="0" applyFont="1" applyFill="1" applyBorder="1" applyAlignment="1">
      <alignment vertical="center" wrapText="1" shrinkToFit="1"/>
    </xf>
    <xf numFmtId="0" fontId="46" fillId="2" borderId="19" xfId="0" applyFont="1" applyFill="1" applyBorder="1" applyAlignment="1">
      <alignment vertical="center" wrapText="1" shrinkToFit="1"/>
    </xf>
    <xf numFmtId="0" fontId="14" fillId="5" borderId="21" xfId="0" applyFont="1" applyFill="1" applyBorder="1" applyAlignment="1">
      <alignment horizontal="center" vertical="center" wrapText="1" shrinkToFit="1"/>
    </xf>
    <xf numFmtId="0" fontId="15" fillId="0" borderId="21" xfId="0" applyFont="1" applyBorder="1" applyAlignment="1">
      <alignment vertical="center" wrapText="1" shrinkToFit="1"/>
    </xf>
    <xf numFmtId="0" fontId="15" fillId="0" borderId="22" xfId="0" applyFont="1" applyBorder="1" applyAlignment="1">
      <alignment vertical="center" wrapText="1" shrinkToFit="1"/>
    </xf>
    <xf numFmtId="0" fontId="27" fillId="12" borderId="25" xfId="0" applyFont="1" applyFill="1" applyBorder="1" applyAlignment="1">
      <alignment horizontal="right" vertical="center" wrapText="1" shrinkToFit="1"/>
    </xf>
    <xf numFmtId="0" fontId="0" fillId="0" borderId="25" xfId="0" applyBorder="1" applyAlignment="1">
      <alignment vertical="center" wrapText="1" shrinkToFit="1"/>
    </xf>
    <xf numFmtId="0" fontId="0" fillId="0" borderId="26" xfId="0" applyBorder="1" applyAlignment="1">
      <alignment vertical="center" wrapText="1" shrinkToFit="1"/>
    </xf>
    <xf numFmtId="0" fontId="0" fillId="17" borderId="5" xfId="0" applyFill="1" applyBorder="1" applyAlignment="1">
      <alignment vertical="center" wrapText="1" shrinkToFit="1"/>
    </xf>
    <xf numFmtId="0" fontId="44" fillId="2" borderId="8" xfId="0" applyFont="1" applyFill="1" applyBorder="1" applyAlignment="1" applyProtection="1">
      <alignment horizontal="center" vertical="center" wrapText="1" shrinkToFit="1"/>
      <protection locked="0"/>
    </xf>
    <xf numFmtId="0" fontId="41" fillId="2" borderId="9" xfId="0" applyFont="1" applyFill="1" applyBorder="1" applyAlignment="1">
      <alignment horizontal="center" vertical="center" wrapText="1" shrinkToFit="1"/>
    </xf>
    <xf numFmtId="0" fontId="15" fillId="2" borderId="8" xfId="0" applyFont="1" applyFill="1" applyBorder="1" applyAlignment="1" applyProtection="1">
      <alignment vertical="center" wrapText="1" shrinkToFit="1"/>
      <protection locked="0"/>
    </xf>
    <xf numFmtId="0" fontId="15" fillId="2" borderId="9" xfId="0" applyFont="1" applyFill="1" applyBorder="1" applyAlignment="1">
      <alignment vertical="center" wrapText="1" shrinkToFit="1"/>
    </xf>
    <xf numFmtId="0" fontId="15" fillId="2" borderId="8" xfId="0" applyFont="1" applyFill="1" applyBorder="1" applyAlignment="1" applyProtection="1">
      <alignment horizontal="center" vertical="center" wrapText="1" shrinkToFit="1"/>
      <protection locked="0"/>
    </xf>
    <xf numFmtId="0" fontId="15" fillId="2" borderId="10" xfId="0" applyFont="1" applyFill="1" applyBorder="1" applyAlignment="1">
      <alignment horizontal="center" vertical="center" wrapText="1" shrinkToFit="1"/>
    </xf>
    <xf numFmtId="0" fontId="15" fillId="2" borderId="9" xfId="0" applyFont="1" applyFill="1" applyBorder="1" applyAlignment="1">
      <alignment horizontal="center" vertical="center" wrapText="1" shrinkToFit="1"/>
    </xf>
    <xf numFmtId="165" fontId="44" fillId="2" borderId="8" xfId="0" applyNumberFormat="1" applyFont="1" applyFill="1" applyBorder="1" applyAlignment="1" applyProtection="1">
      <alignment horizontal="center" vertical="center" wrapText="1" shrinkToFit="1"/>
      <protection locked="0"/>
    </xf>
    <xf numFmtId="0" fontId="50" fillId="5" borderId="21" xfId="0" applyFont="1" applyFill="1" applyBorder="1" applyAlignment="1">
      <alignment horizontal="center" vertical="center" wrapText="1" shrinkToFit="1"/>
    </xf>
    <xf numFmtId="0" fontId="0" fillId="0" borderId="21" xfId="0" applyBorder="1" applyAlignment="1">
      <alignment vertical="center" wrapText="1" shrinkToFit="1"/>
    </xf>
    <xf numFmtId="0" fontId="0" fillId="0" borderId="10" xfId="0" applyBorder="1" applyAlignment="1">
      <alignment vertical="center" wrapText="1" shrinkToFit="1"/>
    </xf>
    <xf numFmtId="0" fontId="0" fillId="0" borderId="0" xfId="0" applyAlignment="1">
      <alignment vertical="center" wrapText="1" shrinkToFit="1"/>
    </xf>
    <xf numFmtId="0" fontId="0" fillId="0" borderId="9" xfId="0" applyBorder="1" applyAlignment="1">
      <alignment vertical="center" wrapText="1" shrinkToFit="1"/>
    </xf>
    <xf numFmtId="0" fontId="29" fillId="12" borderId="56" xfId="0" applyFont="1" applyFill="1" applyBorder="1" applyAlignment="1">
      <alignment horizontal="center" vertical="center" wrapText="1" shrinkToFit="1"/>
    </xf>
    <xf numFmtId="0" fontId="0" fillId="0" borderId="59" xfId="0" applyBorder="1" applyAlignment="1">
      <alignment horizontal="center" vertical="center" wrapText="1" shrinkToFit="1"/>
    </xf>
    <xf numFmtId="0" fontId="29" fillId="12" borderId="20" xfId="0" applyFont="1" applyFill="1" applyBorder="1" applyAlignment="1">
      <alignment horizontal="center" vertical="center" wrapText="1" shrinkToFit="1"/>
    </xf>
    <xf numFmtId="0" fontId="0" fillId="0" borderId="22" xfId="0" applyBorder="1" applyAlignment="1">
      <alignment vertical="center" wrapText="1" shrinkToFit="1"/>
    </xf>
    <xf numFmtId="0" fontId="44" fillId="2" borderId="20" xfId="0" applyFont="1" applyFill="1" applyBorder="1" applyAlignment="1" applyProtection="1">
      <alignment horizontal="center" vertical="center" wrapText="1" shrinkToFit="1"/>
      <protection locked="0"/>
    </xf>
    <xf numFmtId="0" fontId="15" fillId="0" borderId="22" xfId="0" applyFont="1" applyBorder="1" applyAlignment="1">
      <alignment horizontal="center" vertical="center" wrapText="1" shrinkToFit="1"/>
    </xf>
    <xf numFmtId="0" fontId="0" fillId="0" borderId="22" xfId="0" applyBorder="1" applyAlignment="1">
      <alignment horizontal="center" vertical="center" wrapText="1" shrinkToFit="1"/>
    </xf>
    <xf numFmtId="14" fontId="44" fillId="2" borderId="20" xfId="0" applyNumberFormat="1" applyFont="1" applyFill="1" applyBorder="1" applyAlignment="1" applyProtection="1">
      <alignment horizontal="center" vertical="center" wrapText="1" shrinkToFit="1"/>
      <protection locked="0"/>
    </xf>
    <xf numFmtId="14" fontId="44" fillId="2" borderId="17" xfId="0" applyNumberFormat="1" applyFont="1" applyFill="1" applyBorder="1" applyAlignment="1" applyProtection="1">
      <alignment horizontal="center" vertical="center" wrapText="1" shrinkToFit="1"/>
      <protection locked="0"/>
    </xf>
    <xf numFmtId="0" fontId="41" fillId="2" borderId="19" xfId="0" applyFont="1" applyFill="1" applyBorder="1" applyAlignment="1">
      <alignment vertical="center" wrapText="1" shrinkToFit="1"/>
    </xf>
    <xf numFmtId="0" fontId="15" fillId="2" borderId="8" xfId="0" applyFont="1" applyFill="1" applyBorder="1" applyAlignment="1">
      <alignment vertical="center" wrapText="1" shrinkToFit="1"/>
    </xf>
    <xf numFmtId="0" fontId="15" fillId="0" borderId="9" xfId="0" applyFont="1" applyBorder="1" applyAlignment="1">
      <alignment vertical="center" wrapText="1" shrinkToFit="1"/>
    </xf>
    <xf numFmtId="0" fontId="66" fillId="0" borderId="10" xfId="1"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0" fillId="0" borderId="2" xfId="0" applyBorder="1" applyAlignment="1">
      <alignment vertical="center" wrapText="1" shrinkToFit="1"/>
    </xf>
    <xf numFmtId="0" fontId="15" fillId="2" borderId="8" xfId="0" applyFont="1" applyFill="1" applyBorder="1" applyAlignment="1">
      <alignment horizontal="center" vertical="center" wrapText="1" shrinkToFit="1"/>
    </xf>
    <xf numFmtId="0" fontId="15" fillId="0" borderId="10" xfId="0" applyFont="1" applyBorder="1" applyAlignment="1">
      <alignment horizontal="center" vertical="center" wrapText="1" shrinkToFit="1"/>
    </xf>
    <xf numFmtId="0" fontId="50" fillId="5" borderId="38" xfId="0" applyFont="1" applyFill="1" applyBorder="1" applyAlignment="1">
      <alignment horizontal="center" vertical="center" wrapText="1" shrinkToFit="1"/>
    </xf>
    <xf numFmtId="0" fontId="51" fillId="0" borderId="39" xfId="0" applyFont="1" applyBorder="1" applyAlignment="1">
      <alignment vertical="center" wrapText="1" shrinkToFit="1"/>
    </xf>
    <xf numFmtId="0" fontId="51" fillId="0" borderId="40" xfId="0" applyFont="1" applyBorder="1" applyAlignment="1">
      <alignment vertical="center" wrapText="1" shrinkToFit="1"/>
    </xf>
    <xf numFmtId="0" fontId="26" fillId="12" borderId="50" xfId="0" applyFont="1" applyFill="1" applyBorder="1" applyAlignment="1">
      <alignment horizontal="center" vertical="center" wrapText="1" shrinkToFit="1"/>
    </xf>
    <xf numFmtId="0" fontId="0" fillId="0" borderId="2" xfId="0" applyBorder="1" applyAlignment="1">
      <alignment horizontal="center" vertical="center" wrapText="1" shrinkToFit="1"/>
    </xf>
    <xf numFmtId="0" fontId="0" fillId="0" borderId="6" xfId="0" applyBorder="1" applyAlignment="1">
      <alignment horizontal="center" vertical="center" wrapText="1" shrinkToFit="1"/>
    </xf>
    <xf numFmtId="0" fontId="24" fillId="0" borderId="6" xfId="0" applyFont="1" applyBorder="1" applyAlignment="1">
      <alignment horizontal="center" vertical="center" wrapText="1" shrinkToFit="1"/>
    </xf>
    <xf numFmtId="0" fontId="24" fillId="0" borderId="2" xfId="0" applyFont="1" applyBorder="1" applyAlignment="1">
      <alignment vertical="center" wrapText="1" shrinkToFit="1"/>
    </xf>
    <xf numFmtId="0" fontId="24" fillId="0" borderId="2" xfId="0" applyFont="1" applyBorder="1" applyAlignment="1">
      <alignment horizontal="center" vertical="center" wrapText="1" shrinkToFit="1"/>
    </xf>
    <xf numFmtId="164" fontId="67" fillId="2" borderId="54" xfId="1" quotePrefix="1" applyNumberFormat="1" applyFont="1" applyFill="1" applyBorder="1" applyAlignment="1" applyProtection="1">
      <alignment horizontal="center" vertical="center" wrapText="1" shrinkToFit="1"/>
      <protection locked="0"/>
    </xf>
    <xf numFmtId="0" fontId="18" fillId="0" borderId="55" xfId="0" applyFont="1" applyBorder="1" applyAlignment="1">
      <alignment vertical="center" wrapText="1" shrinkToFit="1"/>
    </xf>
    <xf numFmtId="0" fontId="4" fillId="17" borderId="14" xfId="0" applyFont="1" applyFill="1" applyBorder="1" applyAlignment="1">
      <alignment horizontal="center" vertical="center" wrapText="1" shrinkToFit="1"/>
    </xf>
    <xf numFmtId="0" fontId="58" fillId="12" borderId="56" xfId="1" applyFont="1" applyFill="1" applyBorder="1" applyAlignment="1">
      <alignment horizontal="center" vertical="center" wrapText="1" shrinkToFit="1"/>
    </xf>
    <xf numFmtId="0" fontId="58" fillId="0" borderId="39" xfId="1" applyFont="1" applyBorder="1" applyAlignment="1">
      <alignment horizontal="center" vertical="center" wrapText="1" shrinkToFit="1"/>
    </xf>
    <xf numFmtId="0" fontId="26" fillId="12" borderId="14" xfId="0" applyFont="1" applyFill="1" applyBorder="1" applyAlignment="1">
      <alignment horizontal="center" vertical="center" wrapText="1" shrinkToFit="1"/>
    </xf>
    <xf numFmtId="164" fontId="44" fillId="2" borderId="3" xfId="0" quotePrefix="1" applyNumberFormat="1" applyFont="1" applyFill="1" applyBorder="1" applyAlignment="1" applyProtection="1">
      <alignment horizontal="left" vertical="center" wrapText="1" shrinkToFit="1"/>
      <protection locked="0"/>
    </xf>
    <xf numFmtId="0" fontId="41" fillId="2" borderId="0" xfId="0" applyFont="1" applyFill="1" applyAlignment="1">
      <alignment horizontal="left" vertical="center" wrapText="1" shrinkToFit="1"/>
    </xf>
    <xf numFmtId="0" fontId="41" fillId="2" borderId="7" xfId="0" applyFont="1" applyFill="1" applyBorder="1" applyAlignment="1">
      <alignment horizontal="left" vertical="center" wrapText="1" shrinkToFit="1"/>
    </xf>
    <xf numFmtId="0" fontId="41" fillId="0" borderId="17" xfId="0" applyFont="1" applyBorder="1" applyAlignment="1">
      <alignment vertical="center" wrapText="1" shrinkToFit="1"/>
    </xf>
    <xf numFmtId="0" fontId="41" fillId="0" borderId="18" xfId="0" applyFont="1" applyBorder="1" applyAlignment="1">
      <alignment vertical="center" wrapText="1" shrinkToFit="1"/>
    </xf>
    <xf numFmtId="0" fontId="41" fillId="0" borderId="46" xfId="0" applyFont="1" applyBorder="1" applyAlignment="1">
      <alignment vertical="center" wrapText="1" shrinkToFit="1"/>
    </xf>
    <xf numFmtId="0" fontId="41" fillId="2" borderId="5" xfId="0" applyFont="1" applyFill="1" applyBorder="1" applyAlignment="1">
      <alignment vertical="center" wrapText="1" shrinkToFit="1"/>
    </xf>
    <xf numFmtId="0" fontId="41" fillId="2" borderId="0" xfId="0" applyFont="1" applyFill="1" applyAlignment="1">
      <alignment vertical="center" wrapText="1" shrinkToFit="1"/>
    </xf>
    <xf numFmtId="0" fontId="41" fillId="2" borderId="7" xfId="0" applyFont="1" applyFill="1" applyBorder="1" applyAlignment="1">
      <alignment vertical="center" wrapText="1" shrinkToFit="1"/>
    </xf>
    <xf numFmtId="0" fontId="41" fillId="0" borderId="24" xfId="0" applyFont="1" applyBorder="1" applyAlignment="1">
      <alignment vertical="center" wrapText="1" shrinkToFit="1"/>
    </xf>
    <xf numFmtId="164" fontId="63" fillId="2" borderId="34" xfId="0" quotePrefix="1" applyNumberFormat="1" applyFont="1" applyFill="1" applyBorder="1" applyAlignment="1" applyProtection="1">
      <alignment horizontal="center" vertical="center" wrapText="1" shrinkToFit="1"/>
      <protection locked="0"/>
    </xf>
    <xf numFmtId="0" fontId="41" fillId="0" borderId="44" xfId="0" applyFont="1" applyBorder="1" applyAlignment="1">
      <alignment vertical="center" wrapText="1" shrinkToFit="1"/>
    </xf>
    <xf numFmtId="0" fontId="52" fillId="12" borderId="65" xfId="0" applyFont="1" applyFill="1" applyBorder="1" applyAlignment="1">
      <alignment horizontal="left" vertical="center" wrapText="1" shrinkToFit="1"/>
    </xf>
    <xf numFmtId="0" fontId="46" fillId="0" borderId="45" xfId="0" applyFont="1" applyBorder="1" applyAlignment="1">
      <alignment horizontal="left" vertical="center" wrapText="1" shrinkToFit="1"/>
    </xf>
    <xf numFmtId="164" fontId="73" fillId="2" borderId="45" xfId="0" quotePrefix="1" applyNumberFormat="1" applyFont="1" applyFill="1" applyBorder="1" applyAlignment="1" applyProtection="1">
      <alignment horizontal="left" vertical="center" wrapText="1" shrinkToFit="1"/>
      <protection locked="0"/>
    </xf>
    <xf numFmtId="0" fontId="0" fillId="0" borderId="45" xfId="0" applyBorder="1" applyAlignment="1">
      <alignment horizontal="left" vertical="center" wrapText="1" shrinkToFit="1"/>
    </xf>
    <xf numFmtId="0" fontId="0" fillId="0" borderId="60" xfId="0" applyBorder="1" applyAlignment="1">
      <alignment horizontal="left" vertical="center" wrapText="1" shrinkToFit="1"/>
    </xf>
    <xf numFmtId="0" fontId="50" fillId="5" borderId="14" xfId="0" applyFont="1" applyFill="1" applyBorder="1" applyAlignment="1">
      <alignment horizontal="center" vertical="center" wrapText="1" shrinkToFit="1"/>
    </xf>
    <xf numFmtId="0" fontId="72" fillId="0" borderId="45" xfId="0" applyFont="1" applyBorder="1" applyAlignment="1">
      <alignment horizontal="left" vertical="center" wrapText="1" shrinkToFit="1"/>
    </xf>
    <xf numFmtId="0" fontId="72" fillId="0" borderId="60" xfId="0" applyFont="1" applyBorder="1" applyAlignment="1">
      <alignment horizontal="left" vertical="center" wrapText="1" shrinkToFit="1"/>
    </xf>
    <xf numFmtId="0" fontId="51" fillId="0" borderId="45" xfId="0" applyFont="1" applyBorder="1" applyAlignment="1">
      <alignment horizontal="left" vertical="center" wrapText="1" shrinkToFit="1"/>
    </xf>
    <xf numFmtId="167" fontId="73" fillId="2" borderId="45" xfId="0" applyNumberFormat="1" applyFont="1" applyFill="1" applyBorder="1" applyAlignment="1" applyProtection="1">
      <alignment horizontal="left" vertical="center" wrapText="1" shrinkToFit="1"/>
      <protection locked="0"/>
    </xf>
    <xf numFmtId="167" fontId="73" fillId="2" borderId="20" xfId="0" applyNumberFormat="1" applyFont="1" applyFill="1" applyBorder="1" applyAlignment="1" applyProtection="1">
      <alignment horizontal="left" vertical="center" wrapText="1" shrinkToFit="1"/>
      <protection locked="0"/>
    </xf>
    <xf numFmtId="167" fontId="73" fillId="2" borderId="21" xfId="0" applyNumberFormat="1" applyFont="1" applyFill="1" applyBorder="1" applyAlignment="1" applyProtection="1">
      <alignment horizontal="left" vertical="center" wrapText="1" shrinkToFit="1"/>
      <protection locked="0"/>
    </xf>
    <xf numFmtId="167" fontId="73" fillId="2" borderId="48" xfId="0" applyNumberFormat="1" applyFont="1" applyFill="1" applyBorder="1" applyAlignment="1" applyProtection="1">
      <alignment horizontal="left" vertical="center" wrapText="1" shrinkToFit="1"/>
      <protection locked="0"/>
    </xf>
    <xf numFmtId="14" fontId="73" fillId="2" borderId="20" xfId="0" applyNumberFormat="1" applyFont="1" applyFill="1" applyBorder="1" applyAlignment="1" applyProtection="1">
      <alignment horizontal="left" vertical="center" wrapText="1" shrinkToFit="1"/>
      <protection locked="0"/>
    </xf>
    <xf numFmtId="0" fontId="0" fillId="0" borderId="21" xfId="0" applyBorder="1" applyAlignment="1">
      <alignment horizontal="left" vertical="center" wrapText="1" shrinkToFit="1"/>
    </xf>
    <xf numFmtId="0" fontId="0" fillId="0" borderId="48" xfId="0" applyBorder="1" applyAlignment="1">
      <alignment horizontal="left" vertical="center" wrapText="1" shrinkToFit="1"/>
    </xf>
    <xf numFmtId="0" fontId="0" fillId="0" borderId="4" xfId="0"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52" fillId="12" borderId="67" xfId="0" applyFont="1" applyFill="1" applyBorder="1" applyAlignment="1">
      <alignment vertical="center" wrapText="1" shrinkToFit="1"/>
    </xf>
    <xf numFmtId="0" fontId="0" fillId="0" borderId="35" xfId="0" applyBorder="1" applyAlignment="1">
      <alignment vertical="center" wrapText="1" shrinkToFit="1"/>
    </xf>
    <xf numFmtId="0" fontId="76" fillId="17" borderId="65" xfId="0" applyFont="1" applyFill="1" applyBorder="1" applyAlignment="1">
      <alignment horizontal="center" vertical="center" wrapText="1" shrinkToFit="1"/>
    </xf>
    <xf numFmtId="0" fontId="28" fillId="0" borderId="45" xfId="0" applyFont="1" applyBorder="1" applyAlignment="1">
      <alignment horizontal="center" vertical="center" wrapText="1" shrinkToFit="1"/>
    </xf>
    <xf numFmtId="0" fontId="28" fillId="0" borderId="65" xfId="0" applyFont="1" applyBorder="1" applyAlignment="1">
      <alignment horizontal="center" vertical="center" wrapText="1" shrinkToFit="1"/>
    </xf>
    <xf numFmtId="0" fontId="28" fillId="0" borderId="66" xfId="0" applyFont="1" applyBorder="1" applyAlignment="1">
      <alignment horizontal="center" vertical="center" wrapText="1" shrinkToFit="1"/>
    </xf>
    <xf numFmtId="0" fontId="28" fillId="0" borderId="47" xfId="0" applyFont="1" applyBorder="1" applyAlignment="1">
      <alignment horizontal="center" vertical="center" wrapText="1" shrinkToFit="1"/>
    </xf>
    <xf numFmtId="167" fontId="73" fillId="2" borderId="33" xfId="0" applyNumberFormat="1" applyFont="1" applyFill="1" applyBorder="1" applyAlignment="1" applyProtection="1">
      <alignment horizontal="left" vertical="center" wrapText="1" shrinkToFit="1"/>
      <protection locked="0"/>
    </xf>
    <xf numFmtId="0" fontId="72" fillId="0" borderId="33" xfId="0" applyFont="1" applyBorder="1" applyAlignment="1">
      <alignment horizontal="left" vertical="center" wrapText="1" shrinkToFit="1"/>
    </xf>
    <xf numFmtId="0" fontId="72" fillId="0" borderId="42" xfId="0" applyFont="1" applyBorder="1" applyAlignment="1">
      <alignment horizontal="left" vertical="center" wrapText="1" shrinkToFit="1"/>
    </xf>
    <xf numFmtId="0" fontId="52" fillId="12" borderId="68" xfId="0" applyFont="1" applyFill="1" applyBorder="1" applyAlignment="1">
      <alignment horizontal="left" vertical="center" wrapText="1" shrinkToFit="1"/>
    </xf>
    <xf numFmtId="0" fontId="46" fillId="0" borderId="34" xfId="0" applyFont="1" applyBorder="1" applyAlignment="1">
      <alignment horizontal="left" vertical="center" wrapText="1" shrinkToFit="1"/>
    </xf>
    <xf numFmtId="0" fontId="0" fillId="0" borderId="34" xfId="0" applyBorder="1" applyAlignment="1">
      <alignment vertical="center" wrapText="1" shrinkToFit="1"/>
    </xf>
    <xf numFmtId="0" fontId="73" fillId="2" borderId="5" xfId="0" quotePrefix="1" applyFont="1" applyFill="1" applyBorder="1" applyAlignment="1" applyProtection="1">
      <alignment horizontal="center" vertical="center" wrapText="1" shrinkToFit="1"/>
      <protection locked="0"/>
    </xf>
    <xf numFmtId="0" fontId="74" fillId="0" borderId="0" xfId="0" applyFont="1" applyAlignment="1">
      <alignment vertical="center" wrapText="1" shrinkToFit="1"/>
    </xf>
    <xf numFmtId="0" fontId="74" fillId="0" borderId="4" xfId="0" applyFont="1" applyBorder="1" applyAlignment="1">
      <alignment vertical="center" wrapText="1" shrinkToFit="1"/>
    </xf>
    <xf numFmtId="0" fontId="52" fillId="12" borderId="41" xfId="0" applyFont="1" applyFill="1" applyBorder="1" applyAlignment="1">
      <alignment horizontal="left" vertical="center" wrapText="1" shrinkToFit="1"/>
    </xf>
    <xf numFmtId="0" fontId="51" fillId="0" borderId="33" xfId="0" applyFont="1" applyBorder="1" applyAlignment="1">
      <alignment horizontal="left" vertical="center" wrapText="1" shrinkToFit="1"/>
    </xf>
    <xf numFmtId="0" fontId="62" fillId="5" borderId="11" xfId="0" applyFont="1" applyFill="1" applyBorder="1" applyAlignment="1">
      <alignment horizontal="center" vertical="center" wrapText="1" shrinkToFit="1"/>
    </xf>
    <xf numFmtId="0" fontId="3" fillId="0" borderId="12" xfId="0" applyFont="1" applyBorder="1" applyAlignment="1">
      <alignment vertical="center" wrapText="1" shrinkToFit="1"/>
    </xf>
    <xf numFmtId="0" fontId="3" fillId="0" borderId="13" xfId="0" applyFont="1" applyBorder="1" applyAlignment="1">
      <alignment vertical="center" wrapText="1" shrinkToFit="1"/>
    </xf>
    <xf numFmtId="0" fontId="73" fillId="0" borderId="45" xfId="0" applyFont="1" applyBorder="1" applyAlignment="1">
      <alignment horizontal="left" vertical="center" wrapText="1" shrinkToFit="1"/>
    </xf>
    <xf numFmtId="14" fontId="73" fillId="2" borderId="45" xfId="0" applyNumberFormat="1" applyFont="1" applyFill="1" applyBorder="1" applyAlignment="1" applyProtection="1">
      <alignment horizontal="left" vertical="center" wrapText="1" shrinkToFit="1"/>
      <protection locked="0"/>
    </xf>
    <xf numFmtId="0" fontId="73" fillId="2" borderId="45" xfId="0" applyFont="1" applyFill="1" applyBorder="1" applyAlignment="1" applyProtection="1">
      <alignment horizontal="left" vertical="center" wrapText="1" shrinkToFit="1"/>
      <protection locked="0"/>
    </xf>
    <xf numFmtId="0" fontId="75" fillId="0" borderId="45" xfId="1" applyFont="1" applyBorder="1" applyAlignment="1">
      <alignment horizontal="left" vertical="center" wrapText="1" shrinkToFit="1"/>
    </xf>
    <xf numFmtId="0" fontId="72" fillId="2" borderId="45" xfId="0" applyFont="1" applyFill="1" applyBorder="1" applyAlignment="1">
      <alignment horizontal="left" vertical="center" wrapText="1" shrinkToFit="1"/>
    </xf>
    <xf numFmtId="0" fontId="50" fillId="5" borderId="11" xfId="0" applyFont="1" applyFill="1" applyBorder="1" applyAlignment="1">
      <alignment horizontal="center" vertical="center" wrapText="1" shrinkToFit="1"/>
    </xf>
    <xf numFmtId="0" fontId="0" fillId="0" borderId="12" xfId="0" applyBorder="1" applyAlignment="1">
      <alignment vertical="center" wrapText="1" shrinkToFit="1"/>
    </xf>
    <xf numFmtId="0" fontId="0" fillId="0" borderId="13" xfId="0" applyBorder="1" applyAlignment="1">
      <alignment vertical="center" wrapText="1" shrinkToFit="1"/>
    </xf>
    <xf numFmtId="164" fontId="75" fillId="2" borderId="45" xfId="1" quotePrefix="1" applyNumberFormat="1" applyFont="1" applyFill="1" applyBorder="1" applyAlignment="1" applyProtection="1">
      <alignment horizontal="left" vertical="center" wrapText="1" shrinkToFit="1"/>
      <protection locked="0"/>
    </xf>
    <xf numFmtId="0" fontId="50" fillId="5" borderId="3" xfId="0" applyFont="1" applyFill="1" applyBorder="1" applyAlignment="1">
      <alignment horizontal="center" vertical="center" wrapText="1" shrinkToFit="1"/>
    </xf>
    <xf numFmtId="0" fontId="79" fillId="0" borderId="45" xfId="0" applyFont="1" applyBorder="1" applyAlignment="1">
      <alignment horizontal="left" vertical="center" wrapText="1" shrinkToFit="1"/>
    </xf>
    <xf numFmtId="0" fontId="0" fillId="0" borderId="12" xfId="0" applyBorder="1" applyAlignment="1">
      <alignment vertical="center"/>
    </xf>
    <xf numFmtId="0" fontId="0" fillId="0" borderId="13" xfId="0" applyBorder="1" applyAlignment="1">
      <alignment vertical="center"/>
    </xf>
    <xf numFmtId="0" fontId="68" fillId="17" borderId="11" xfId="0" applyFont="1" applyFill="1" applyBorder="1" applyAlignment="1">
      <alignment horizontal="center" vertical="center" wrapText="1" shrinkToFit="1"/>
    </xf>
    <xf numFmtId="0" fontId="71" fillId="0" borderId="12" xfId="0" applyFont="1" applyBorder="1" applyAlignment="1">
      <alignment vertical="center" wrapText="1" shrinkToFit="1"/>
    </xf>
    <xf numFmtId="0" fontId="71" fillId="0" borderId="13" xfId="0" applyFont="1" applyBorder="1" applyAlignment="1">
      <alignment vertical="center" wrapText="1" shrinkToFit="1"/>
    </xf>
    <xf numFmtId="0" fontId="7" fillId="5" borderId="14" xfId="0" applyFont="1" applyFill="1" applyBorder="1" applyAlignment="1">
      <alignment horizontal="center" vertical="center" wrapText="1" shrinkToFit="1"/>
    </xf>
    <xf numFmtId="0" fontId="0" fillId="0" borderId="16" xfId="0" applyBorder="1" applyAlignment="1">
      <alignment horizontal="center" vertical="center" wrapText="1" shrinkToFit="1"/>
    </xf>
    <xf numFmtId="0" fontId="2" fillId="2" borderId="52" xfId="0" applyFont="1" applyFill="1" applyBorder="1" applyAlignment="1">
      <alignment vertical="center" wrapText="1" shrinkToFit="1"/>
    </xf>
    <xf numFmtId="0" fontId="0" fillId="0" borderId="53" xfId="0" applyBorder="1" applyAlignment="1">
      <alignment vertical="center" wrapText="1" shrinkToFit="1"/>
    </xf>
    <xf numFmtId="0" fontId="27" fillId="17" borderId="3" xfId="0" applyFont="1" applyFill="1" applyBorder="1" applyAlignment="1">
      <alignment horizontal="center" vertical="center" wrapText="1" shrinkToFit="1"/>
    </xf>
    <xf numFmtId="0" fontId="0" fillId="17" borderId="4" xfId="0" applyFill="1" applyBorder="1" applyAlignment="1">
      <alignment vertical="center" wrapText="1" shrinkToFit="1"/>
    </xf>
    <xf numFmtId="0" fontId="0" fillId="2" borderId="3" xfId="0" applyFill="1" applyBorder="1" applyAlignment="1">
      <alignment vertical="center" wrapText="1" shrinkToFit="1"/>
    </xf>
    <xf numFmtId="0" fontId="0" fillId="0" borderId="17" xfId="0" applyBorder="1" applyAlignment="1">
      <alignment vertical="center" wrapText="1" shrinkToFit="1"/>
    </xf>
    <xf numFmtId="0" fontId="0" fillId="2" borderId="38" xfId="0" applyFill="1" applyBorder="1" applyAlignment="1">
      <alignment vertical="center" wrapText="1" shrinkToFit="1"/>
    </xf>
    <xf numFmtId="0" fontId="0" fillId="0" borderId="39" xfId="0" applyBorder="1" applyAlignment="1">
      <alignment vertical="center" wrapText="1" shrinkToFit="1"/>
    </xf>
    <xf numFmtId="0" fontId="0" fillId="0" borderId="40" xfId="0" applyBorder="1" applyAlignment="1">
      <alignment vertical="center" wrapText="1" shrinkToFit="1"/>
    </xf>
    <xf numFmtId="0" fontId="7" fillId="5" borderId="2" xfId="0" applyFont="1" applyFill="1" applyBorder="1" applyAlignment="1">
      <alignment horizontal="center" vertical="center" wrapText="1" shrinkToFit="1"/>
    </xf>
    <xf numFmtId="0" fontId="7" fillId="5" borderId="0" xfId="0" applyFont="1" applyFill="1" applyAlignment="1">
      <alignment horizontal="center" vertical="center" wrapText="1" shrinkToFit="1"/>
    </xf>
    <xf numFmtId="0" fontId="28" fillId="0" borderId="2" xfId="0" applyFont="1" applyBorder="1" applyAlignment="1">
      <alignment vertical="center" wrapText="1" shrinkToFit="1"/>
    </xf>
    <xf numFmtId="0" fontId="28" fillId="0" borderId="6" xfId="0" applyFont="1" applyBorder="1" applyAlignment="1">
      <alignment vertical="center" wrapText="1" shrinkToFit="1"/>
    </xf>
    <xf numFmtId="0" fontId="7" fillId="5" borderId="38" xfId="0" applyFont="1" applyFill="1" applyBorder="1" applyAlignment="1">
      <alignment horizontal="center" vertical="center" wrapText="1" shrinkToFit="1"/>
    </xf>
    <xf numFmtId="0" fontId="30" fillId="2" borderId="49" xfId="0" applyFont="1" applyFill="1" applyBorder="1" applyAlignment="1">
      <alignment horizontal="left" vertical="center" wrapText="1" shrinkToFit="1"/>
    </xf>
    <xf numFmtId="0" fontId="0" fillId="2" borderId="21" xfId="0" applyFill="1" applyBorder="1" applyAlignment="1">
      <alignment vertical="center" wrapText="1" shrinkToFit="1"/>
    </xf>
    <xf numFmtId="0" fontId="0" fillId="2" borderId="48" xfId="0" applyFill="1" applyBorder="1" applyAlignment="1">
      <alignment vertical="center" wrapText="1" shrinkToFit="1"/>
    </xf>
    <xf numFmtId="0" fontId="54" fillId="5" borderId="2" xfId="0" applyFont="1" applyFill="1" applyBorder="1" applyAlignment="1">
      <alignment horizontal="center" vertical="center" wrapText="1" shrinkToFit="1"/>
    </xf>
    <xf numFmtId="0" fontId="46" fillId="0" borderId="2" xfId="0" applyFont="1" applyBorder="1" applyAlignment="1">
      <alignment horizontal="center" vertical="center" wrapText="1" shrinkToFit="1"/>
    </xf>
    <xf numFmtId="0" fontId="46" fillId="0" borderId="2" xfId="0" applyFont="1" applyBorder="1" applyAlignment="1">
      <alignment vertical="center" wrapText="1" shrinkToFit="1"/>
    </xf>
    <xf numFmtId="0" fontId="30" fillId="2" borderId="38" xfId="0" applyFont="1" applyFill="1" applyBorder="1" applyAlignment="1">
      <alignment horizontal="left" vertical="center" wrapText="1" shrinkToFit="1"/>
    </xf>
    <xf numFmtId="0" fontId="0" fillId="2" borderId="39" xfId="0" applyFill="1" applyBorder="1" applyAlignment="1">
      <alignment vertical="center" wrapText="1" shrinkToFit="1"/>
    </xf>
    <xf numFmtId="0" fontId="0" fillId="2" borderId="40" xfId="0" applyFill="1" applyBorder="1" applyAlignment="1">
      <alignment vertical="center" wrapText="1" shrinkToFit="1"/>
    </xf>
    <xf numFmtId="0" fontId="52" fillId="13" borderId="49" xfId="0" applyFont="1" applyFill="1" applyBorder="1" applyAlignment="1">
      <alignment horizontal="left" vertical="center" wrapText="1" shrinkToFit="1"/>
    </xf>
    <xf numFmtId="0" fontId="51" fillId="0" borderId="21" xfId="0" applyFont="1" applyBorder="1" applyAlignment="1">
      <alignment vertical="center" wrapText="1" shrinkToFit="1"/>
    </xf>
    <xf numFmtId="0" fontId="46" fillId="0" borderId="22" xfId="0" applyFont="1" applyBorder="1" applyAlignment="1">
      <alignment vertical="center" wrapText="1" shrinkToFit="1"/>
    </xf>
    <xf numFmtId="0" fontId="27" fillId="17" borderId="14" xfId="0" applyFont="1" applyFill="1" applyBorder="1" applyAlignment="1">
      <alignment horizontal="center" vertical="center" wrapText="1" shrinkToFit="1"/>
    </xf>
    <xf numFmtId="0" fontId="0" fillId="0" borderId="48" xfId="0" applyBorder="1" applyAlignment="1">
      <alignment vertical="center" wrapText="1" shrinkToFit="1"/>
    </xf>
    <xf numFmtId="0" fontId="52" fillId="13" borderId="21" xfId="0" applyFont="1" applyFill="1" applyBorder="1" applyAlignment="1">
      <alignment horizontal="left" vertical="center" wrapText="1" shrinkToFit="1"/>
    </xf>
    <xf numFmtId="0" fontId="46" fillId="0" borderId="21" xfId="0" applyFont="1" applyBorder="1" applyAlignment="1">
      <alignment vertical="center" wrapText="1" shrinkToFit="1"/>
    </xf>
    <xf numFmtId="0" fontId="52" fillId="13" borderId="25" xfId="0" applyFont="1" applyFill="1" applyBorder="1" applyAlignment="1">
      <alignment horizontal="left" vertical="center" wrapText="1" shrinkToFit="1"/>
    </xf>
    <xf numFmtId="0" fontId="46" fillId="0" borderId="25" xfId="0" applyFont="1" applyBorder="1" applyAlignment="1">
      <alignment vertical="center" wrapText="1" shrinkToFit="1"/>
    </xf>
    <xf numFmtId="0" fontId="46" fillId="0" borderId="26" xfId="0" applyFont="1" applyBorder="1" applyAlignment="1">
      <alignment vertical="center" wrapText="1" shrinkToFit="1"/>
    </xf>
    <xf numFmtId="0" fontId="32" fillId="17" borderId="14" xfId="0" applyFont="1" applyFill="1" applyBorder="1" applyAlignment="1">
      <alignment horizontal="center" vertical="center" wrapText="1" shrinkToFit="1"/>
    </xf>
    <xf numFmtId="0" fontId="28" fillId="17" borderId="16" xfId="0" applyFont="1" applyFill="1" applyBorder="1" applyAlignment="1">
      <alignment horizontal="center" vertical="center" wrapText="1" shrinkToFit="1"/>
    </xf>
    <xf numFmtId="0" fontId="28" fillId="17" borderId="3" xfId="0" applyFont="1" applyFill="1" applyBorder="1" applyAlignment="1">
      <alignment horizontal="center" vertical="center" wrapText="1" shrinkToFit="1"/>
    </xf>
    <xf numFmtId="0" fontId="28" fillId="17" borderId="4" xfId="0" applyFont="1" applyFill="1" applyBorder="1" applyAlignment="1">
      <alignment horizontal="center" vertical="center" wrapText="1" shrinkToFit="1"/>
    </xf>
    <xf numFmtId="0" fontId="28" fillId="17" borderId="17" xfId="0" applyFont="1" applyFill="1" applyBorder="1" applyAlignment="1">
      <alignment horizontal="center" vertical="center" wrapText="1" shrinkToFit="1"/>
    </xf>
    <xf numFmtId="0" fontId="28" fillId="17" borderId="19" xfId="0" applyFont="1" applyFill="1" applyBorder="1" applyAlignment="1">
      <alignment horizontal="center" vertical="center" wrapText="1" shrinkToFit="1"/>
    </xf>
    <xf numFmtId="0" fontId="51" fillId="0" borderId="15" xfId="0" applyFont="1" applyBorder="1" applyAlignment="1">
      <alignment horizontal="center" vertical="center" wrapText="1" shrinkToFit="1"/>
    </xf>
    <xf numFmtId="0" fontId="51" fillId="0" borderId="16" xfId="0" applyFont="1" applyBorder="1" applyAlignment="1">
      <alignment horizontal="center" vertical="center" wrapText="1" shrinkToFit="1"/>
    </xf>
    <xf numFmtId="0" fontId="57" fillId="5" borderId="38" xfId="0" applyFont="1" applyFill="1" applyBorder="1" applyAlignment="1">
      <alignment horizontal="center" vertical="center" wrapText="1" shrinkToFit="1"/>
    </xf>
    <xf numFmtId="0" fontId="51" fillId="0" borderId="39" xfId="0" applyFont="1" applyBorder="1" applyAlignment="1">
      <alignment horizontal="center" vertical="center" wrapText="1" shrinkToFit="1"/>
    </xf>
    <xf numFmtId="0" fontId="57" fillId="5" borderId="11" xfId="0" applyFont="1" applyFill="1" applyBorder="1" applyAlignment="1">
      <alignment horizontal="center" vertical="center" wrapText="1" shrinkToFit="1"/>
    </xf>
    <xf numFmtId="0" fontId="51" fillId="0" borderId="12" xfId="0" applyFont="1" applyBorder="1" applyAlignment="1">
      <alignment horizontal="center" vertical="center" wrapText="1" shrinkToFit="1"/>
    </xf>
    <xf numFmtId="0" fontId="51" fillId="0" borderId="13" xfId="0" applyFont="1" applyBorder="1" applyAlignment="1">
      <alignment vertical="center" wrapText="1" shrinkToFit="1"/>
    </xf>
    <xf numFmtId="0" fontId="0" fillId="17" borderId="16" xfId="0" applyFill="1" applyBorder="1" applyAlignment="1">
      <alignment horizontal="center" vertical="center" wrapText="1" shrinkToFit="1"/>
    </xf>
    <xf numFmtId="0" fontId="57" fillId="5" borderId="14" xfId="0" applyFont="1" applyFill="1" applyBorder="1" applyAlignment="1">
      <alignment horizontal="center" vertical="center" wrapText="1" shrinkToFit="1"/>
    </xf>
    <xf numFmtId="0" fontId="51" fillId="0" borderId="15" xfId="0" applyFont="1" applyBorder="1" applyAlignment="1">
      <alignment vertical="center" wrapText="1" shrinkToFit="1"/>
    </xf>
    <xf numFmtId="0" fontId="51" fillId="0" borderId="16" xfId="0" applyFont="1" applyBorder="1" applyAlignment="1">
      <alignment vertical="center" wrapText="1" shrinkToFit="1"/>
    </xf>
    <xf numFmtId="0" fontId="2" fillId="2" borderId="38" xfId="0" applyFont="1" applyFill="1" applyBorder="1" applyAlignment="1">
      <alignment vertical="center" wrapText="1" shrinkToFit="1"/>
    </xf>
    <xf numFmtId="0" fontId="2" fillId="2" borderId="49" xfId="0" applyFont="1" applyFill="1" applyBorder="1" applyAlignment="1">
      <alignment vertical="center" wrapText="1" shrinkToFit="1"/>
    </xf>
    <xf numFmtId="0" fontId="8" fillId="2" borderId="31" xfId="0" applyFont="1" applyFill="1" applyBorder="1" applyAlignment="1">
      <alignment horizontal="center" vertical="center" wrapText="1" shrinkToFit="1"/>
    </xf>
    <xf numFmtId="0" fontId="0" fillId="2" borderId="32" xfId="0" applyFill="1" applyBorder="1" applyAlignment="1">
      <alignment vertical="center" wrapText="1" shrinkToFit="1"/>
    </xf>
    <xf numFmtId="0" fontId="15" fillId="17" borderId="15"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0" fillId="2" borderId="0" xfId="0" applyFill="1" applyAlignment="1">
      <alignment vertical="center" wrapText="1" shrinkToFit="1"/>
    </xf>
    <xf numFmtId="0" fontId="0" fillId="2" borderId="17" xfId="0" applyFill="1" applyBorder="1" applyAlignment="1">
      <alignment vertical="center" wrapText="1" shrinkToFit="1"/>
    </xf>
    <xf numFmtId="0" fontId="0" fillId="2" borderId="18" xfId="0" applyFill="1" applyBorder="1" applyAlignment="1">
      <alignment vertical="center" wrapText="1" shrinkToFit="1"/>
    </xf>
    <xf numFmtId="0" fontId="9" fillId="0" borderId="0" xfId="0" applyFont="1" applyAlignment="1">
      <alignment horizontal="center" vertical="center" wrapText="1" shrinkToFit="1"/>
    </xf>
    <xf numFmtId="0" fontId="52" fillId="13" borderId="52" xfId="0" applyFont="1" applyFill="1" applyBorder="1" applyAlignment="1">
      <alignment horizontal="left" vertical="center" wrapText="1" shrinkToFit="1"/>
    </xf>
    <xf numFmtId="0" fontId="51" fillId="0" borderId="25" xfId="0" applyFont="1" applyBorder="1" applyAlignment="1">
      <alignment vertical="center" wrapText="1" shrinkToFit="1"/>
    </xf>
    <xf numFmtId="0" fontId="54" fillId="5" borderId="1" xfId="0" applyFont="1" applyFill="1" applyBorder="1" applyAlignment="1">
      <alignment horizontal="center" vertical="center" wrapText="1" shrinkToFit="1"/>
    </xf>
    <xf numFmtId="0" fontId="0" fillId="2" borderId="25" xfId="0" applyFill="1" applyBorder="1" applyAlignment="1">
      <alignment vertical="center" wrapText="1" shrinkToFit="1"/>
    </xf>
    <xf numFmtId="0" fontId="54" fillId="5" borderId="20" xfId="0" applyFont="1" applyFill="1" applyBorder="1" applyAlignment="1">
      <alignment horizontal="center" vertical="center" wrapText="1" shrinkToFit="1"/>
    </xf>
    <xf numFmtId="0" fontId="0" fillId="0" borderId="21" xfId="0" applyBorder="1" applyAlignment="1">
      <alignment horizontal="center" vertical="center" wrapText="1" shrinkToFit="1"/>
    </xf>
    <xf numFmtId="0" fontId="50" fillId="5" borderId="10" xfId="0" applyFont="1" applyFill="1" applyBorder="1" applyAlignment="1">
      <alignment horizontal="center" vertical="center" wrapText="1" shrinkToFit="1"/>
    </xf>
    <xf numFmtId="0" fontId="46" fillId="0" borderId="10" xfId="0" applyFont="1" applyBorder="1" applyAlignment="1">
      <alignment vertical="center" wrapText="1" shrinkToFit="1"/>
    </xf>
    <xf numFmtId="0" fontId="46" fillId="0" borderId="37" xfId="0" applyFont="1" applyBorder="1" applyAlignment="1">
      <alignment vertical="center" wrapText="1" shrinkToFit="1"/>
    </xf>
    <xf numFmtId="0" fontId="61" fillId="6" borderId="11" xfId="0" applyFont="1" applyFill="1" applyBorder="1" applyAlignment="1">
      <alignment horizontal="center" vertical="center" wrapText="1" shrinkToFit="1"/>
    </xf>
    <xf numFmtId="0" fontId="51" fillId="0" borderId="12" xfId="0" applyFont="1" applyBorder="1" applyAlignment="1">
      <alignment vertical="center" wrapText="1" shrinkToFit="1"/>
    </xf>
    <xf numFmtId="0" fontId="18" fillId="9" borderId="11" xfId="0" applyFont="1" applyFill="1" applyBorder="1" applyAlignment="1">
      <alignment horizontal="left" vertical="center" wrapText="1" shrinkToFit="1"/>
    </xf>
    <xf numFmtId="0" fontId="0" fillId="0" borderId="12" xfId="0" applyBorder="1" applyAlignment="1">
      <alignment horizontal="left" vertical="center" wrapText="1" shrinkToFit="1"/>
    </xf>
    <xf numFmtId="0" fontId="32" fillId="17" borderId="11" xfId="0" applyFont="1" applyFill="1" applyBorder="1" applyAlignment="1" applyProtection="1">
      <alignment horizontal="left" vertical="center" wrapText="1" shrinkToFit="1"/>
      <protection locked="0"/>
    </xf>
    <xf numFmtId="0" fontId="28" fillId="17" borderId="12" xfId="0" applyFont="1" applyFill="1" applyBorder="1" applyAlignment="1">
      <alignment vertical="center" wrapText="1" shrinkToFit="1"/>
    </xf>
    <xf numFmtId="0" fontId="0" fillId="2" borderId="12" xfId="0" applyFill="1" applyBorder="1" applyAlignment="1" applyProtection="1">
      <alignment vertical="center" wrapText="1" shrinkToFit="1"/>
      <protection locked="0"/>
    </xf>
    <xf numFmtId="0" fontId="0" fillId="2" borderId="12" xfId="0" applyFill="1" applyBorder="1" applyAlignment="1">
      <alignment vertical="center" wrapText="1" shrinkToFit="1"/>
    </xf>
    <xf numFmtId="0" fontId="0" fillId="2" borderId="13" xfId="0" applyFill="1" applyBorder="1" applyAlignment="1">
      <alignment vertical="center" wrapText="1" shrinkToFit="1"/>
    </xf>
    <xf numFmtId="0" fontId="50" fillId="6" borderId="11" xfId="0" applyFont="1" applyFill="1" applyBorder="1" applyAlignment="1">
      <alignment horizontal="center" vertical="center" wrapText="1" shrinkToFit="1"/>
    </xf>
    <xf numFmtId="0" fontId="62" fillId="6" borderId="11" xfId="0" applyFont="1" applyFill="1" applyBorder="1" applyAlignment="1">
      <alignment horizontal="center" vertical="center" wrapText="1" shrinkToFit="1"/>
    </xf>
    <xf numFmtId="0" fontId="60" fillId="5" borderId="29" xfId="0" applyFont="1" applyFill="1" applyBorder="1" applyAlignment="1">
      <alignment horizontal="center" vertical="center" wrapText="1" shrinkToFit="1"/>
    </xf>
    <xf numFmtId="0" fontId="60" fillId="5" borderId="25" xfId="0" applyFont="1" applyFill="1" applyBorder="1" applyAlignment="1">
      <alignment horizontal="center" vertical="center" wrapText="1" shrinkToFit="1"/>
    </xf>
    <xf numFmtId="0" fontId="60" fillId="5" borderId="26" xfId="0" applyFont="1" applyFill="1" applyBorder="1" applyAlignment="1">
      <alignment horizontal="center" vertical="center" wrapText="1" shrinkToFit="1"/>
    </xf>
    <xf numFmtId="0" fontId="18" fillId="9" borderId="11" xfId="0" applyFont="1" applyFill="1"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2" borderId="14" xfId="0" applyFill="1" applyBorder="1" applyAlignment="1">
      <alignment vertical="center" wrapText="1" shrinkToFit="1"/>
    </xf>
    <xf numFmtId="0" fontId="0" fillId="2" borderId="15" xfId="0" applyFill="1" applyBorder="1" applyAlignment="1">
      <alignment vertical="center" wrapText="1" shrinkToFit="1"/>
    </xf>
    <xf numFmtId="0" fontId="0" fillId="2" borderId="16" xfId="0" applyFill="1" applyBorder="1" applyAlignment="1">
      <alignment vertical="center" wrapText="1" shrinkToFit="1"/>
    </xf>
    <xf numFmtId="0" fontId="0" fillId="2" borderId="49" xfId="0" applyFill="1" applyBorder="1" applyAlignment="1">
      <alignment vertical="center" wrapText="1" shrinkToFit="1"/>
    </xf>
    <xf numFmtId="0" fontId="60" fillId="5" borderId="24" xfId="0" applyFont="1" applyFill="1" applyBorder="1" applyAlignment="1">
      <alignment horizontal="center" vertical="center" wrapText="1" shrinkToFit="1"/>
    </xf>
    <xf numFmtId="0" fontId="60" fillId="5" borderId="18" xfId="0" applyFont="1" applyFill="1" applyBorder="1" applyAlignment="1">
      <alignment horizontal="center" vertical="center" wrapText="1" shrinkToFit="1"/>
    </xf>
    <xf numFmtId="0" fontId="60" fillId="5" borderId="46" xfId="0" applyFont="1" applyFill="1" applyBorder="1" applyAlignment="1">
      <alignment horizontal="center" vertical="center" wrapText="1" shrinkToFit="1"/>
    </xf>
    <xf numFmtId="0" fontId="0" fillId="2" borderId="27" xfId="0" applyFill="1" applyBorder="1" applyAlignment="1">
      <alignment vertical="center" wrapText="1" shrinkToFit="1"/>
    </xf>
    <xf numFmtId="0" fontId="0" fillId="2" borderId="28" xfId="0" applyFill="1" applyBorder="1" applyAlignment="1">
      <alignment vertical="center" wrapText="1" shrinkToFit="1"/>
    </xf>
    <xf numFmtId="0" fontId="0" fillId="2" borderId="5" xfId="0" applyFill="1" applyBorder="1" applyAlignment="1">
      <alignment vertical="center" wrapText="1" shrinkToFit="1"/>
    </xf>
    <xf numFmtId="0" fontId="0" fillId="2" borderId="7" xfId="0" applyFill="1" applyBorder="1" applyAlignment="1">
      <alignment vertical="center" wrapText="1" shrinkToFit="1"/>
    </xf>
    <xf numFmtId="0" fontId="0" fillId="2" borderId="8" xfId="0" applyFill="1" applyBorder="1" applyAlignment="1">
      <alignment vertical="center" wrapText="1" shrinkToFit="1"/>
    </xf>
    <xf numFmtId="0" fontId="0" fillId="2" borderId="10" xfId="0" applyFill="1" applyBorder="1" applyAlignment="1">
      <alignment vertical="center" wrapText="1" shrinkToFit="1"/>
    </xf>
    <xf numFmtId="0" fontId="0" fillId="2" borderId="9" xfId="0" applyFill="1" applyBorder="1" applyAlignment="1">
      <alignment vertical="center" wrapText="1" shrinkToFit="1"/>
    </xf>
    <xf numFmtId="0" fontId="0" fillId="2" borderId="52" xfId="0" applyFill="1" applyBorder="1" applyAlignment="1">
      <alignment vertical="center" wrapText="1" shrinkToFit="1"/>
    </xf>
    <xf numFmtId="0" fontId="0" fillId="2" borderId="53" xfId="0" applyFill="1" applyBorder="1" applyAlignment="1">
      <alignment vertical="center" wrapText="1" shrinkToFit="1"/>
    </xf>
    <xf numFmtId="0" fontId="8" fillId="2" borderId="5" xfId="0" applyFont="1" applyFill="1" applyBorder="1" applyAlignment="1">
      <alignment horizontal="center" vertical="center" wrapText="1" shrinkToFit="1"/>
    </xf>
    <xf numFmtId="0" fontId="0" fillId="0" borderId="24" xfId="0" applyBorder="1" applyAlignment="1">
      <alignment vertical="center" wrapText="1" shrinkToFit="1"/>
    </xf>
    <xf numFmtId="0" fontId="26" fillId="2" borderId="50" xfId="0" applyFont="1" applyFill="1" applyBorder="1" applyAlignment="1">
      <alignment horizontal="center" vertical="center" wrapText="1" shrinkToFit="1"/>
    </xf>
    <xf numFmtId="0" fontId="0" fillId="0" borderId="51" xfId="0" applyBorder="1" applyAlignment="1">
      <alignment vertical="center" wrapText="1" shrinkToFit="1"/>
    </xf>
    <xf numFmtId="0" fontId="58" fillId="12" borderId="8" xfId="1" applyFont="1" applyFill="1" applyBorder="1" applyAlignment="1">
      <alignment horizontal="center" vertical="center" wrapText="1" shrinkToFit="1"/>
    </xf>
    <xf numFmtId="0" fontId="58" fillId="0" borderId="10" xfId="1" applyFont="1" applyBorder="1" applyAlignment="1">
      <alignment horizontal="center" vertical="center" wrapText="1" shrinkToFit="1"/>
    </xf>
    <xf numFmtId="0" fontId="0" fillId="0" borderId="7" xfId="0" applyBorder="1" applyAlignment="1">
      <alignment vertical="center" wrapText="1" shrinkToFit="1"/>
    </xf>
    <xf numFmtId="0" fontId="0" fillId="0" borderId="46" xfId="0" applyBorder="1" applyAlignment="1">
      <alignment vertical="center" wrapText="1" shrinkToFit="1"/>
    </xf>
    <xf numFmtId="0" fontId="45" fillId="0" borderId="11" xfId="1" applyFont="1" applyBorder="1" applyAlignment="1">
      <alignment vertical="center" wrapText="1" shrinkToFit="1"/>
    </xf>
    <xf numFmtId="0" fontId="0" fillId="2" borderId="4" xfId="0" applyFill="1" applyBorder="1" applyAlignment="1">
      <alignment vertical="center" wrapText="1" shrinkToFit="1"/>
    </xf>
    <xf numFmtId="0" fontId="0" fillId="2" borderId="24" xfId="0" applyFill="1" applyBorder="1" applyAlignment="1">
      <alignment vertical="center" wrapText="1" shrinkToFit="1"/>
    </xf>
    <xf numFmtId="0" fontId="0" fillId="2" borderId="19" xfId="0" applyFill="1" applyBorder="1" applyAlignment="1">
      <alignment vertical="center" wrapText="1" shrinkToFit="1"/>
    </xf>
    <xf numFmtId="0" fontId="4" fillId="17" borderId="1" xfId="0" applyFont="1" applyFill="1" applyBorder="1" applyAlignment="1">
      <alignment horizontal="center" vertical="center" wrapText="1" shrinkToFit="1"/>
    </xf>
    <xf numFmtId="0" fontId="0" fillId="17" borderId="2" xfId="0" applyFill="1" applyBorder="1" applyAlignment="1">
      <alignment horizontal="center" vertical="center" wrapText="1" shrinkToFit="1"/>
    </xf>
    <xf numFmtId="0" fontId="0" fillId="17" borderId="5" xfId="0" applyFill="1" applyBorder="1" applyAlignment="1">
      <alignment horizontal="center" vertical="center" wrapText="1" shrinkToFit="1"/>
    </xf>
    <xf numFmtId="0" fontId="53" fillId="0" borderId="39"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0" fontId="0" fillId="0" borderId="40" xfId="0" applyBorder="1" applyAlignment="1">
      <alignment horizontal="center" vertical="center" wrapText="1" shrinkToFit="1"/>
    </xf>
    <xf numFmtId="0" fontId="26" fillId="2" borderId="3" xfId="0" applyFont="1" applyFill="1" applyBorder="1" applyAlignment="1">
      <alignment horizontal="center" vertical="center" wrapText="1" shrinkToFit="1"/>
    </xf>
    <xf numFmtId="0" fontId="24" fillId="2" borderId="0" xfId="0" applyFont="1" applyFill="1" applyAlignment="1">
      <alignment horizontal="center" vertical="center" wrapText="1" shrinkToFit="1"/>
    </xf>
    <xf numFmtId="0" fontId="26" fillId="2" borderId="1" xfId="0" applyFont="1" applyFill="1" applyBorder="1" applyAlignment="1">
      <alignment horizontal="center" vertical="center" wrapText="1" shrinkToFit="1"/>
    </xf>
    <xf numFmtId="0" fontId="24" fillId="2" borderId="51" xfId="0" applyFont="1" applyFill="1" applyBorder="1" applyAlignment="1">
      <alignment horizontal="center" vertical="center" wrapText="1" shrinkToFit="1"/>
    </xf>
    <xf numFmtId="0" fontId="0" fillId="0" borderId="39" xfId="0" applyBorder="1" applyAlignment="1">
      <alignment horizontal="center" vertical="center" wrapText="1" shrinkToFit="1"/>
    </xf>
    <xf numFmtId="0" fontId="0" fillId="0" borderId="45" xfId="0" applyBorder="1" applyAlignment="1">
      <alignment horizontal="center" vertical="center" wrapText="1" shrinkToFit="1"/>
    </xf>
    <xf numFmtId="0" fontId="0" fillId="0" borderId="18" xfId="0" applyBorder="1"/>
    <xf numFmtId="0" fontId="0" fillId="0" borderId="19" xfId="0" applyBorder="1"/>
    <xf numFmtId="0" fontId="5" fillId="17" borderId="1" xfId="0" applyFont="1" applyFill="1" applyBorder="1" applyAlignment="1">
      <alignment horizontal="center" vertical="center" wrapText="1" shrinkToFit="1"/>
    </xf>
    <xf numFmtId="0" fontId="10" fillId="5" borderId="11" xfId="0" applyFont="1" applyFill="1" applyBorder="1" applyAlignment="1">
      <alignment horizontal="center" vertical="center" wrapText="1" shrinkToFit="1"/>
    </xf>
    <xf numFmtId="0" fontId="12" fillId="2" borderId="11" xfId="0" applyFont="1" applyFill="1" applyBorder="1" applyAlignment="1" applyProtection="1">
      <alignment horizontal="left" vertical="center" wrapText="1" shrinkToFit="1"/>
      <protection locked="0"/>
    </xf>
    <xf numFmtId="0" fontId="32" fillId="2" borderId="11" xfId="0" applyFont="1" applyFill="1" applyBorder="1" applyAlignment="1" applyProtection="1">
      <alignment horizontal="center" vertical="center" wrapText="1" shrinkToFit="1"/>
      <protection locked="0"/>
    </xf>
    <xf numFmtId="0" fontId="32" fillId="2" borderId="13" xfId="0" applyFont="1" applyFill="1" applyBorder="1" applyAlignment="1" applyProtection="1">
      <alignment horizontal="center" vertical="center" wrapText="1" shrinkToFit="1"/>
      <protection locked="0"/>
    </xf>
    <xf numFmtId="0" fontId="18" fillId="12" borderId="15" xfId="1" applyFont="1" applyFill="1" applyBorder="1" applyAlignment="1">
      <alignment horizontal="center" vertical="center" wrapText="1" shrinkToFit="1"/>
    </xf>
    <xf numFmtId="0" fontId="18" fillId="0" borderId="15" xfId="1" applyFont="1" applyBorder="1" applyAlignment="1">
      <alignment horizontal="center" vertical="center" wrapText="1" shrinkToFit="1"/>
    </xf>
    <xf numFmtId="0" fontId="64" fillId="0" borderId="15" xfId="0" applyFont="1" applyBorder="1" applyAlignment="1">
      <alignment horizontal="center" vertical="center" wrapText="1" shrinkToFit="1"/>
    </xf>
    <xf numFmtId="0" fontId="64" fillId="0" borderId="16" xfId="0" applyFont="1" applyBorder="1" applyAlignment="1">
      <alignment horizontal="center" vertical="center" wrapText="1" shrinkToFit="1"/>
    </xf>
    <xf numFmtId="0" fontId="64" fillId="0" borderId="18" xfId="0" applyFont="1" applyBorder="1" applyAlignment="1">
      <alignment horizontal="center" vertical="center" wrapText="1" shrinkToFit="1"/>
    </xf>
    <xf numFmtId="0" fontId="64" fillId="0" borderId="19" xfId="0" applyFont="1" applyBorder="1" applyAlignment="1">
      <alignment horizontal="center" vertical="center" wrapText="1" shrinkToFit="1"/>
    </xf>
    <xf numFmtId="0" fontId="32" fillId="12" borderId="14" xfId="1" applyFont="1" applyFill="1" applyBorder="1" applyAlignment="1">
      <alignment horizontal="center" vertical="center" wrapText="1" shrinkToFit="1"/>
    </xf>
    <xf numFmtId="0" fontId="28" fillId="0" borderId="17" xfId="0" applyFont="1" applyBorder="1" applyAlignment="1">
      <alignment horizontal="center" vertical="center" wrapText="1" shrinkToFit="1"/>
    </xf>
    <xf numFmtId="0" fontId="18" fillId="12" borderId="14" xfId="1" applyFont="1" applyFill="1" applyBorder="1" applyAlignment="1">
      <alignment horizontal="center" vertical="center" wrapText="1" shrinkToFit="1"/>
    </xf>
    <xf numFmtId="0" fontId="41" fillId="0" borderId="15" xfId="0" applyFont="1" applyBorder="1" applyAlignment="1">
      <alignment vertical="center" wrapText="1" shrinkToFit="1"/>
    </xf>
    <xf numFmtId="0" fontId="41" fillId="0" borderId="17" xfId="0" applyFont="1" applyBorder="1" applyAlignment="1">
      <alignment horizontal="center" vertical="center" wrapText="1" shrinkToFit="1"/>
    </xf>
    <xf numFmtId="0" fontId="10" fillId="5" borderId="24" xfId="0" applyFont="1" applyFill="1" applyBorder="1" applyAlignment="1">
      <alignment horizontal="center" vertical="center" wrapText="1" shrinkToFit="1"/>
    </xf>
    <xf numFmtId="0" fontId="10" fillId="5" borderId="18" xfId="0" applyFont="1" applyFill="1" applyBorder="1" applyAlignment="1">
      <alignment horizontal="center" vertical="center" wrapText="1" shrinkToFit="1"/>
    </xf>
    <xf numFmtId="0" fontId="10" fillId="5" borderId="25" xfId="0" applyFont="1" applyFill="1" applyBorder="1" applyAlignment="1">
      <alignment horizontal="center" vertical="center" wrapText="1" shrinkToFit="1"/>
    </xf>
    <xf numFmtId="0" fontId="10" fillId="5" borderId="26" xfId="0" applyFont="1" applyFill="1" applyBorder="1" applyAlignment="1">
      <alignment horizontal="center" vertical="center" wrapText="1" shrinkToFit="1"/>
    </xf>
    <xf numFmtId="0" fontId="0" fillId="0" borderId="5" xfId="0" applyBorder="1" applyAlignment="1">
      <alignment vertical="center" wrapText="1" shrinkToFit="1"/>
    </xf>
    <xf numFmtId="0" fontId="18" fillId="17" borderId="11" xfId="0" applyFont="1" applyFill="1" applyBorder="1" applyAlignment="1" applyProtection="1">
      <alignment horizontal="center" vertical="center" wrapText="1" shrinkToFit="1"/>
      <protection locked="0"/>
    </xf>
    <xf numFmtId="0" fontId="41" fillId="17" borderId="13" xfId="0" applyFont="1" applyFill="1" applyBorder="1" applyAlignment="1">
      <alignment horizontal="center" vertical="center" wrapText="1" shrinkToFit="1"/>
    </xf>
    <xf numFmtId="0" fontId="5" fillId="17" borderId="14" xfId="0" applyFont="1" applyFill="1" applyBorder="1" applyAlignment="1">
      <alignment horizontal="center" vertical="center" wrapText="1" shrinkToFit="1"/>
    </xf>
    <xf numFmtId="0" fontId="0" fillId="17" borderId="4" xfId="0" applyFill="1" applyBorder="1" applyAlignment="1">
      <alignment horizontal="center" vertical="center" wrapText="1" shrinkToFit="1"/>
    </xf>
    <xf numFmtId="0" fontId="0" fillId="17" borderId="19" xfId="0" applyFill="1" applyBorder="1" applyAlignment="1">
      <alignment horizontal="center" vertical="center" wrapText="1" shrinkToFit="1"/>
    </xf>
    <xf numFmtId="0" fontId="32" fillId="0" borderId="1" xfId="0" applyFont="1" applyBorder="1" applyAlignment="1">
      <alignment horizontal="center" vertical="center" wrapText="1" shrinkToFit="1"/>
    </xf>
    <xf numFmtId="0" fontId="32" fillId="0" borderId="2" xfId="0" applyFont="1" applyBorder="1" applyAlignment="1">
      <alignment vertical="center" wrapText="1" shrinkToFit="1"/>
    </xf>
    <xf numFmtId="0" fontId="32" fillId="0" borderId="51" xfId="0" applyFont="1" applyBorder="1" applyAlignment="1">
      <alignment vertical="center" wrapText="1" shrinkToFit="1"/>
    </xf>
    <xf numFmtId="0" fontId="32" fillId="2" borderId="12" xfId="0" applyFont="1" applyFill="1" applyBorder="1" applyAlignment="1" applyProtection="1">
      <alignment horizontal="center" vertical="center" wrapText="1" shrinkToFit="1"/>
      <protection locked="0"/>
    </xf>
    <xf numFmtId="0" fontId="12" fillId="2" borderId="49" xfId="0" applyFont="1" applyFill="1" applyBorder="1" applyAlignment="1" applyProtection="1">
      <alignment horizontal="left" vertical="center" wrapText="1" shrinkToFit="1"/>
      <protection locked="0"/>
    </xf>
    <xf numFmtId="0" fontId="10" fillId="5" borderId="12" xfId="0" applyFont="1" applyFill="1" applyBorder="1" applyAlignment="1">
      <alignment horizontal="center" vertical="center" wrapText="1" shrinkToFit="1"/>
    </xf>
    <xf numFmtId="0" fontId="10" fillId="5" borderId="13" xfId="0" applyFont="1" applyFill="1" applyBorder="1" applyAlignment="1">
      <alignment horizontal="center" vertical="center" wrapText="1" shrinkToFit="1"/>
    </xf>
    <xf numFmtId="0" fontId="12" fillId="2" borderId="52" xfId="0" applyFont="1" applyFill="1" applyBorder="1" applyAlignment="1" applyProtection="1">
      <alignment horizontal="left" vertical="center" wrapText="1" shrinkToFit="1"/>
      <protection locked="0"/>
    </xf>
    <xf numFmtId="0" fontId="18" fillId="14" borderId="11" xfId="0" applyFont="1" applyFill="1" applyBorder="1" applyAlignment="1" applyProtection="1">
      <alignment horizontal="center" vertical="center" wrapText="1" shrinkToFit="1"/>
      <protection locked="0"/>
    </xf>
    <xf numFmtId="0" fontId="41" fillId="14" borderId="13" xfId="0" applyFont="1" applyFill="1" applyBorder="1" applyAlignment="1">
      <alignment horizontal="center" vertical="center" wrapText="1" shrinkToFit="1"/>
    </xf>
    <xf numFmtId="0" fontId="26" fillId="2" borderId="2" xfId="0" applyFont="1" applyFill="1" applyBorder="1" applyAlignment="1">
      <alignment horizontal="center" vertical="center" wrapText="1" shrinkToFit="1"/>
    </xf>
    <xf numFmtId="0" fontId="41" fillId="17" borderId="12" xfId="0" applyFont="1" applyFill="1" applyBorder="1" applyAlignment="1">
      <alignment vertical="center" wrapText="1" shrinkToFit="1"/>
    </xf>
    <xf numFmtId="0" fontId="13" fillId="6" borderId="30" xfId="0" applyFont="1" applyFill="1" applyBorder="1" applyAlignment="1">
      <alignment horizontal="center" vertical="center" wrapText="1" shrinkToFit="1"/>
    </xf>
    <xf numFmtId="0" fontId="16" fillId="0" borderId="31"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7" fillId="6" borderId="15" xfId="0" applyFont="1" applyFill="1" applyBorder="1" applyAlignment="1">
      <alignment horizontal="center" vertical="center" wrapText="1" shrinkToFit="1"/>
    </xf>
    <xf numFmtId="0" fontId="0" fillId="0" borderId="15" xfId="0" applyBorder="1"/>
    <xf numFmtId="0" fontId="0" fillId="0" borderId="16" xfId="0" applyBorder="1"/>
    <xf numFmtId="0" fontId="0" fillId="0" borderId="3" xfId="0" applyBorder="1" applyAlignment="1">
      <alignment horizontal="center" vertical="center" wrapText="1" shrinkToFit="1"/>
    </xf>
    <xf numFmtId="0" fontId="0" fillId="0" borderId="0" xfId="0" applyAlignment="1">
      <alignment horizontal="center" vertical="center" wrapText="1" shrinkToFit="1"/>
    </xf>
    <xf numFmtId="0" fontId="17" fillId="4" borderId="45" xfId="0" applyFont="1" applyFill="1" applyBorder="1" applyAlignment="1">
      <alignment horizontal="center" vertical="center" wrapText="1" shrinkToFit="1"/>
    </xf>
    <xf numFmtId="0" fontId="0" fillId="4" borderId="45" xfId="0" applyFill="1" applyBorder="1" applyAlignment="1">
      <alignment horizontal="center" vertical="center" wrapText="1" shrinkToFit="1"/>
    </xf>
    <xf numFmtId="0" fontId="10" fillId="5" borderId="1" xfId="0" applyFont="1" applyFill="1" applyBorder="1" applyAlignment="1">
      <alignment horizontal="center" vertical="center" wrapText="1" shrinkToFit="1"/>
    </xf>
    <xf numFmtId="0" fontId="14" fillId="6" borderId="14" xfId="0" applyFont="1" applyFill="1" applyBorder="1" applyAlignment="1">
      <alignment horizontal="center" vertical="center" wrapText="1" shrinkToFit="1"/>
    </xf>
    <xf numFmtId="0" fontId="14" fillId="6" borderId="15" xfId="0" applyFont="1" applyFill="1" applyBorder="1" applyAlignment="1">
      <alignment horizontal="center" vertical="center" wrapText="1" shrinkToFit="1"/>
    </xf>
    <xf numFmtId="0" fontId="15" fillId="0" borderId="15" xfId="0" applyFont="1" applyBorder="1"/>
    <xf numFmtId="0" fontId="15" fillId="0" borderId="16" xfId="0" applyFont="1" applyBorder="1"/>
    <xf numFmtId="0" fontId="15" fillId="0" borderId="3" xfId="0" applyFont="1" applyBorder="1"/>
    <xf numFmtId="0" fontId="15" fillId="0" borderId="0" xfId="0" applyFont="1"/>
    <xf numFmtId="0" fontId="15" fillId="0" borderId="4" xfId="0" applyFont="1" applyBorder="1"/>
    <xf numFmtId="0" fontId="0" fillId="2" borderId="49" xfId="0" applyFill="1" applyBorder="1" applyAlignment="1">
      <alignment vertical="center"/>
    </xf>
    <xf numFmtId="0" fontId="0" fillId="2" borderId="21" xfId="0" applyFill="1" applyBorder="1" applyAlignment="1">
      <alignment vertical="center"/>
    </xf>
    <xf numFmtId="0" fontId="0" fillId="2" borderId="48" xfId="0" applyFill="1" applyBorder="1" applyAlignment="1">
      <alignment vertical="center"/>
    </xf>
    <xf numFmtId="0" fontId="0" fillId="2" borderId="52" xfId="0" applyFill="1" applyBorder="1" applyAlignment="1">
      <alignment vertical="center"/>
    </xf>
    <xf numFmtId="0" fontId="0" fillId="2" borderId="25" xfId="0" applyFill="1" applyBorder="1" applyAlignment="1">
      <alignment vertical="center"/>
    </xf>
    <xf numFmtId="0" fontId="0" fillId="2" borderId="53" xfId="0" applyFill="1" applyBorder="1" applyAlignment="1">
      <alignment vertical="center"/>
    </xf>
    <xf numFmtId="0" fontId="10" fillId="5" borderId="46" xfId="0" applyFont="1" applyFill="1" applyBorder="1" applyAlignment="1">
      <alignment horizontal="center" vertical="center" wrapText="1" shrinkToFit="1"/>
    </xf>
    <xf numFmtId="0" fontId="32" fillId="17" borderId="1" xfId="0" applyFont="1" applyFill="1" applyBorder="1" applyAlignment="1">
      <alignment horizontal="center" vertical="center" wrapText="1" shrinkToFit="1"/>
    </xf>
    <xf numFmtId="0" fontId="28" fillId="17" borderId="6" xfId="0" applyFont="1" applyFill="1" applyBorder="1" applyAlignment="1">
      <alignment horizontal="center" vertical="center" wrapText="1" shrinkToFit="1"/>
    </xf>
    <xf numFmtId="0" fontId="28" fillId="17" borderId="5" xfId="0" applyFont="1" applyFill="1" applyBorder="1" applyAlignment="1">
      <alignment horizontal="center" vertical="center" wrapText="1" shrinkToFit="1"/>
    </xf>
    <xf numFmtId="0" fontId="28" fillId="17" borderId="7" xfId="0" applyFont="1" applyFill="1" applyBorder="1" applyAlignment="1">
      <alignment horizontal="center" vertical="center" wrapText="1" shrinkToFit="1"/>
    </xf>
    <xf numFmtId="0" fontId="28" fillId="17" borderId="8" xfId="0" applyFont="1" applyFill="1" applyBorder="1" applyAlignment="1">
      <alignment horizontal="center" vertical="center" wrapText="1" shrinkToFit="1"/>
    </xf>
    <xf numFmtId="0" fontId="28" fillId="17" borderId="9" xfId="0" applyFont="1" applyFill="1" applyBorder="1" applyAlignment="1">
      <alignment horizontal="center" vertical="center" wrapText="1" shrinkToFit="1"/>
    </xf>
    <xf numFmtId="0" fontId="50" fillId="5" borderId="15" xfId="0" applyFont="1" applyFill="1" applyBorder="1" applyAlignment="1">
      <alignment horizontal="center" vertical="center" wrapText="1" shrinkToFit="1"/>
    </xf>
    <xf numFmtId="0" fontId="2" fillId="2" borderId="39" xfId="0" applyFont="1" applyFill="1" applyBorder="1" applyAlignment="1">
      <alignment vertical="center" wrapText="1" shrinkToFit="1"/>
    </xf>
    <xf numFmtId="0" fontId="2" fillId="2" borderId="21" xfId="0" applyFont="1" applyFill="1" applyBorder="1" applyAlignment="1">
      <alignment vertical="center" wrapText="1" shrinkToFit="1"/>
    </xf>
    <xf numFmtId="0" fontId="54" fillId="5" borderId="38" xfId="0" applyFont="1" applyFill="1" applyBorder="1" applyAlignment="1">
      <alignment horizontal="center" vertical="center" wrapText="1" shrinkToFit="1"/>
    </xf>
    <xf numFmtId="0" fontId="54" fillId="5" borderId="14" xfId="0" applyFont="1" applyFill="1" applyBorder="1" applyAlignment="1">
      <alignment horizontal="center" vertical="center" wrapText="1" shrinkToFit="1"/>
    </xf>
    <xf numFmtId="0" fontId="46" fillId="0" borderId="15" xfId="0" applyFont="1" applyBorder="1" applyAlignment="1">
      <alignment horizontal="center" vertical="center" wrapText="1" shrinkToFit="1"/>
    </xf>
    <xf numFmtId="0" fontId="54" fillId="5" borderId="39" xfId="0" applyFont="1" applyFill="1" applyBorder="1" applyAlignment="1">
      <alignment horizontal="center" vertical="center" wrapText="1" shrinkToFit="1"/>
    </xf>
    <xf numFmtId="0" fontId="50" fillId="5" borderId="39" xfId="0" applyFont="1" applyFill="1" applyBorder="1" applyAlignment="1">
      <alignment horizontal="center" vertical="center" wrapText="1" shrinkToFit="1"/>
    </xf>
    <xf numFmtId="0" fontId="0" fillId="17" borderId="12" xfId="0" applyFill="1" applyBorder="1" applyAlignment="1" applyProtection="1">
      <alignment vertical="center" wrapText="1" shrinkToFit="1"/>
      <protection locked="0"/>
    </xf>
    <xf numFmtId="0" fontId="0" fillId="17" borderId="12" xfId="0" applyFill="1" applyBorder="1" applyAlignment="1">
      <alignment vertical="center" wrapText="1" shrinkToFit="1"/>
    </xf>
    <xf numFmtId="0" fontId="0" fillId="17" borderId="13" xfId="0" applyFill="1" applyBorder="1" applyAlignment="1">
      <alignment vertical="center" wrapText="1" shrinkToFit="1"/>
    </xf>
    <xf numFmtId="0" fontId="22" fillId="6" borderId="11" xfId="0" applyFont="1" applyFill="1" applyBorder="1" applyAlignment="1">
      <alignment horizontal="center" vertical="center" wrapText="1" shrinkToFit="1"/>
    </xf>
    <xf numFmtId="0" fontId="7" fillId="6" borderId="11" xfId="0" applyFont="1" applyFill="1" applyBorder="1" applyAlignment="1">
      <alignment horizontal="center" vertical="center" wrapText="1" shrinkToFit="1"/>
    </xf>
    <xf numFmtId="0" fontId="21" fillId="6" borderId="11" xfId="0" applyFont="1" applyFill="1" applyBorder="1" applyAlignment="1">
      <alignment horizontal="center" vertical="center" wrapText="1" shrinkToFit="1"/>
    </xf>
    <xf numFmtId="0" fontId="10" fillId="5" borderId="29" xfId="0" applyFont="1" applyFill="1" applyBorder="1" applyAlignment="1">
      <alignment horizontal="center" vertical="center" wrapText="1" shrinkToFit="1"/>
    </xf>
    <xf numFmtId="0" fontId="7" fillId="5" borderId="11" xfId="0" applyFont="1" applyFill="1" applyBorder="1" applyAlignment="1">
      <alignment horizontal="center" vertical="center" wrapText="1" shrinkToFit="1"/>
    </xf>
    <xf numFmtId="0" fontId="7" fillId="5" borderId="12" xfId="0" applyFont="1" applyFill="1" applyBorder="1" applyAlignment="1">
      <alignment horizontal="center" vertical="center" wrapText="1" shrinkToFit="1"/>
    </xf>
    <xf numFmtId="0" fontId="7" fillId="5" borderId="13" xfId="0" applyFont="1" applyFill="1" applyBorder="1" applyAlignment="1">
      <alignment horizontal="center" vertical="center" wrapText="1" shrinkToFit="1"/>
    </xf>
    <xf numFmtId="0" fontId="23" fillId="5" borderId="12" xfId="0" applyFont="1" applyFill="1" applyBorder="1" applyAlignment="1">
      <alignment horizontal="center" vertical="center" wrapText="1" shrinkToFit="1"/>
    </xf>
    <xf numFmtId="0" fontId="24" fillId="0" borderId="12" xfId="0" applyFont="1" applyBorder="1" applyAlignment="1">
      <alignment horizontal="center" vertical="center" wrapText="1" shrinkToFit="1"/>
    </xf>
    <xf numFmtId="0" fontId="0" fillId="2" borderId="36" xfId="0" applyFill="1" applyBorder="1" applyAlignment="1">
      <alignment vertical="center" wrapText="1" shrinkToFit="1"/>
    </xf>
    <xf numFmtId="0" fontId="12" fillId="2" borderId="11" xfId="0" applyFont="1" applyFill="1" applyBorder="1" applyAlignment="1" applyProtection="1">
      <alignment horizontal="center" vertical="center" wrapText="1" shrinkToFit="1"/>
      <protection locked="0"/>
    </xf>
    <xf numFmtId="0" fontId="0" fillId="2" borderId="13" xfId="0" applyFill="1" applyBorder="1" applyAlignment="1">
      <alignment horizontal="center" vertical="center" wrapText="1" shrinkToFit="1"/>
    </xf>
    <xf numFmtId="0" fontId="0" fillId="0" borderId="17" xfId="0" applyBorder="1" applyAlignment="1">
      <alignment horizontal="center" vertical="center" wrapText="1" shrinkToFit="1"/>
    </xf>
    <xf numFmtId="0" fontId="0" fillId="0" borderId="18" xfId="0" applyBorder="1" applyAlignment="1">
      <alignment horizontal="center" vertical="center" wrapText="1" shrinkToFit="1"/>
    </xf>
    <xf numFmtId="0" fontId="0" fillId="0" borderId="19" xfId="0" applyBorder="1" applyAlignment="1">
      <alignment horizontal="center" vertical="center" wrapText="1" shrinkToFit="1"/>
    </xf>
    <xf numFmtId="0" fontId="25" fillId="6" borderId="14" xfId="0" applyFont="1" applyFill="1" applyBorder="1" applyAlignment="1">
      <alignment horizontal="center" vertical="center" wrapText="1" shrinkToFit="1"/>
    </xf>
    <xf numFmtId="0" fontId="0" fillId="0" borderId="27" xfId="0" applyBorder="1" applyAlignment="1">
      <alignment vertical="center" wrapText="1" shrinkToFit="1"/>
    </xf>
    <xf numFmtId="0" fontId="0" fillId="0" borderId="28" xfId="0" applyBorder="1" applyAlignment="1">
      <alignment vertical="center" wrapText="1" shrinkToFit="1"/>
    </xf>
    <xf numFmtId="0" fontId="0" fillId="0" borderId="8" xfId="0" applyBorder="1" applyAlignment="1">
      <alignment vertical="center" wrapText="1" shrinkToFit="1"/>
    </xf>
    <xf numFmtId="0" fontId="12" fillId="0" borderId="11" xfId="0" applyFont="1" applyBorder="1" applyAlignment="1" applyProtection="1">
      <alignment horizontal="left" vertical="center" wrapText="1" shrinkToFit="1"/>
      <protection locked="0"/>
    </xf>
    <xf numFmtId="0" fontId="34" fillId="5" borderId="11" xfId="0" applyFont="1" applyFill="1" applyBorder="1" applyAlignment="1">
      <alignment vertical="center" wrapText="1" shrinkToFit="1"/>
    </xf>
    <xf numFmtId="0" fontId="13" fillId="6" borderId="14" xfId="0" applyFont="1" applyFill="1" applyBorder="1" applyAlignment="1">
      <alignment horizontal="center" vertical="center" wrapText="1" shrinkToFit="1"/>
    </xf>
    <xf numFmtId="0" fontId="16" fillId="0" borderId="17" xfId="0" applyFont="1" applyBorder="1" applyAlignment="1">
      <alignment horizontal="center" vertical="center" wrapText="1" shrinkToFit="1"/>
    </xf>
    <xf numFmtId="0" fontId="0" fillId="0" borderId="0" xfId="0"/>
    <xf numFmtId="0" fontId="12" fillId="17" borderId="11" xfId="0" applyFont="1" applyFill="1" applyBorder="1" applyAlignment="1" applyProtection="1">
      <alignment horizontal="center" vertical="center" wrapText="1" shrinkToFit="1"/>
      <protection locked="0"/>
    </xf>
    <xf numFmtId="0" fontId="33" fillId="17" borderId="13" xfId="0" applyFont="1" applyFill="1" applyBorder="1" applyAlignment="1">
      <alignment horizontal="center" vertical="center" wrapText="1" shrinkToFit="1"/>
    </xf>
    <xf numFmtId="0" fontId="12" fillId="14" borderId="11" xfId="0" applyFont="1" applyFill="1" applyBorder="1" applyAlignment="1" applyProtection="1">
      <alignment horizontal="center" vertical="center" wrapText="1" shrinkToFit="1"/>
      <protection locked="0"/>
    </xf>
    <xf numFmtId="0" fontId="33" fillId="14" borderId="13" xfId="0" applyFont="1" applyFill="1" applyBorder="1" applyAlignment="1">
      <alignment horizontal="center" vertical="center" wrapText="1" shrinkToFit="1"/>
    </xf>
    <xf numFmtId="0" fontId="0" fillId="17" borderId="13" xfId="0" applyFill="1" applyBorder="1" applyAlignment="1">
      <alignment horizontal="center" vertical="center" wrapText="1" shrinkToFit="1"/>
    </xf>
    <xf numFmtId="0" fontId="17" fillId="16" borderId="45" xfId="0" applyFont="1" applyFill="1" applyBorder="1" applyAlignment="1">
      <alignment horizontal="center" vertical="center" wrapText="1" shrinkToFi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 fillId="0" borderId="30" xfId="0" applyFont="1" applyBorder="1" applyAlignment="1">
      <alignment horizontal="center" vertical="center" wrapText="1" shrinkToFit="1"/>
    </xf>
    <xf numFmtId="0" fontId="1" fillId="0" borderId="31" xfId="0" applyFont="1" applyBorder="1" applyAlignment="1">
      <alignment horizontal="center" vertical="center" wrapText="1" shrinkToFit="1"/>
    </xf>
    <xf numFmtId="0" fontId="1" fillId="0" borderId="32" xfId="0" applyFont="1" applyBorder="1" applyAlignment="1">
      <alignment horizontal="center" vertical="center" wrapText="1" shrinkToFit="1"/>
    </xf>
    <xf numFmtId="0" fontId="3" fillId="0" borderId="30" xfId="0" applyFont="1" applyBorder="1" applyAlignment="1">
      <alignment vertical="center" wrapText="1" shrinkToFit="1"/>
    </xf>
    <xf numFmtId="0" fontId="3" fillId="0" borderId="31" xfId="0" applyFont="1" applyBorder="1" applyAlignment="1">
      <alignment vertical="center" wrapText="1" shrinkToFit="1"/>
    </xf>
    <xf numFmtId="0" fontId="3" fillId="0" borderId="32" xfId="0" applyFont="1" applyBorder="1" applyAlignment="1">
      <alignment vertical="center" wrapText="1" shrinkToFit="1"/>
    </xf>
    <xf numFmtId="0" fontId="3" fillId="0" borderId="30"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3" fillId="2" borderId="30" xfId="0" applyFont="1" applyFill="1" applyBorder="1" applyAlignment="1">
      <alignment vertical="center" wrapText="1" shrinkToFit="1"/>
    </xf>
    <xf numFmtId="0" fontId="1" fillId="2" borderId="30" xfId="0" applyFont="1" applyFill="1" applyBorder="1" applyAlignment="1">
      <alignment horizontal="center" vertical="center" wrapText="1" shrinkToFit="1"/>
    </xf>
    <xf numFmtId="0" fontId="3" fillId="2" borderId="30" xfId="0" applyFont="1" applyFill="1" applyBorder="1" applyAlignment="1">
      <alignment horizontal="center" vertical="center" wrapText="1" shrinkToFit="1"/>
    </xf>
    <xf numFmtId="0" fontId="3" fillId="8" borderId="30" xfId="0" applyFont="1" applyFill="1" applyBorder="1" applyAlignment="1">
      <alignment horizontal="center" vertical="center" wrapText="1" shrinkToFit="1"/>
    </xf>
    <xf numFmtId="0" fontId="0" fillId="0" borderId="31" xfId="0" applyBorder="1" applyAlignment="1">
      <alignment vertical="center" wrapText="1" shrinkToFit="1"/>
    </xf>
    <xf numFmtId="0" fontId="0" fillId="0" borderId="32" xfId="0" applyBorder="1" applyAlignment="1">
      <alignment vertical="center" wrapText="1" shrinkToFit="1"/>
    </xf>
    <xf numFmtId="0" fontId="1" fillId="0" borderId="31" xfId="0" applyFont="1" applyBorder="1" applyAlignment="1">
      <alignment vertical="center" wrapText="1" shrinkToFit="1"/>
    </xf>
    <xf numFmtId="0" fontId="1" fillId="0" borderId="32" xfId="0" applyFont="1" applyBorder="1" applyAlignment="1">
      <alignment vertical="center" wrapText="1" shrinkToFit="1"/>
    </xf>
  </cellXfs>
  <cellStyles count="2">
    <cellStyle name="Lien hypertexte" xfId="1" builtinId="8"/>
    <cellStyle name="Normal" xfId="0" builtinId="0"/>
  </cellStyles>
  <dxfs count="57">
    <dxf>
      <font>
        <color theme="1" tint="0.499984740745262"/>
      </font>
      <fill>
        <patternFill>
          <bgColor theme="1" tint="0.499984740745262"/>
        </patternFill>
      </fill>
    </dxf>
    <dxf>
      <fill>
        <patternFill>
          <bgColor rgb="FFFFC000"/>
        </patternFill>
      </fill>
    </dxf>
    <dxf>
      <fill>
        <patternFill>
          <bgColor rgb="FFFFC000"/>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rgb="FFFFC000"/>
        </patternFill>
      </fill>
    </dxf>
    <dxf>
      <font>
        <b/>
        <i val="0"/>
        <color theme="1"/>
      </font>
      <fill>
        <patternFill patternType="solid">
          <fgColor indexed="64"/>
          <bgColor rgb="FFFFC000"/>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rgb="FFFFC000"/>
        </patternFill>
      </fill>
    </dxf>
    <dxf>
      <fill>
        <patternFill>
          <bgColor rgb="FFFFC000"/>
        </patternFill>
      </fill>
    </dxf>
    <dxf>
      <font>
        <color theme="1" tint="0.499984740745262"/>
      </font>
      <fill>
        <patternFill>
          <bgColor theme="1" tint="0.499984740745262"/>
        </patternFill>
      </fill>
    </dxf>
    <dxf>
      <font>
        <color theme="1" tint="0.499984740745262"/>
      </font>
      <fill>
        <patternFill>
          <bgColor theme="1" tint="0.499984740745262"/>
        </patternFill>
      </fill>
    </dxf>
    <dxf>
      <font>
        <b/>
        <i val="0"/>
        <color theme="1"/>
      </font>
      <fill>
        <patternFill patternType="solid">
          <fgColor indexed="64"/>
          <bgColor rgb="FFFFC000"/>
        </patternFill>
      </fill>
    </dxf>
    <dxf>
      <font>
        <b/>
        <i val="0"/>
        <color theme="0"/>
      </font>
      <fill>
        <patternFill patternType="solid">
          <fgColor indexed="64"/>
          <bgColor rgb="FFFFC000"/>
        </patternFill>
      </fill>
    </dxf>
    <dxf>
      <font>
        <color theme="1" tint="0.499984740745262"/>
      </font>
      <fill>
        <patternFill>
          <bgColor theme="1" tint="0.499984740745262"/>
        </patternFill>
      </fill>
    </dxf>
    <dxf>
      <fill>
        <patternFill>
          <bgColor rgb="FFFFC000"/>
        </patternFill>
      </fill>
    </dxf>
    <dxf>
      <fill>
        <patternFill>
          <bgColor rgb="FFFFC000"/>
        </patternFill>
      </fill>
    </dxf>
    <dxf>
      <font>
        <b/>
        <i val="0"/>
        <color theme="1"/>
      </font>
      <fill>
        <patternFill patternType="solid">
          <fgColor indexed="64"/>
          <bgColor rgb="FFFFC000"/>
        </patternFill>
      </fill>
    </dxf>
    <dxf>
      <font>
        <b/>
        <i val="0"/>
        <strike val="0"/>
      </font>
      <fill>
        <patternFill>
          <bgColor rgb="FFFFC000"/>
        </patternFill>
      </fill>
    </dxf>
    <dxf>
      <fill>
        <patternFill>
          <bgColor rgb="FFFFC000"/>
        </patternFill>
      </fill>
    </dxf>
    <dxf>
      <fill>
        <patternFill>
          <bgColor rgb="FFFFC000"/>
        </patternFill>
      </fill>
    </dxf>
    <dxf>
      <font>
        <b/>
        <i val="0"/>
        <color theme="1"/>
      </font>
      <fill>
        <patternFill>
          <bgColor rgb="FFFFC000"/>
        </patternFill>
      </fill>
    </dxf>
    <dxf>
      <fill>
        <patternFill>
          <bgColor rgb="FFFFC000"/>
        </patternFill>
      </fill>
    </dxf>
    <dxf>
      <font>
        <b/>
        <i val="0"/>
        <color theme="1"/>
      </font>
      <fill>
        <patternFill>
          <bgColor rgb="FFFFC000"/>
        </patternFill>
      </fill>
    </dxf>
    <dxf>
      <fill>
        <patternFill>
          <bgColor rgb="FFFFC000"/>
        </patternFill>
      </fill>
    </dxf>
    <dxf>
      <fill>
        <patternFill>
          <bgColor rgb="FFFFC000"/>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b/>
        <i val="0"/>
        <strike val="0"/>
      </font>
      <fill>
        <patternFill>
          <bgColor rgb="FFFFC000"/>
        </patternFill>
      </fill>
    </dxf>
    <dxf>
      <font>
        <b/>
        <i val="0"/>
        <color theme="1"/>
      </font>
      <fill>
        <patternFill patternType="solid">
          <fgColor indexed="64"/>
          <bgColor rgb="FFFFC000"/>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rgb="FFFFC000"/>
        </patternFill>
      </fill>
    </dxf>
    <dxf>
      <fill>
        <patternFill>
          <bgColor rgb="FFFFC000"/>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b/>
        <i val="0"/>
        <strike val="0"/>
      </font>
      <fill>
        <patternFill>
          <bgColor rgb="FFFFC000"/>
        </patternFill>
      </fill>
    </dxf>
    <dxf>
      <font>
        <b/>
        <i val="0"/>
        <color theme="1"/>
      </font>
      <fill>
        <patternFill patternType="solid">
          <fgColor indexed="64"/>
          <bgColor rgb="FFFFC000"/>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rgb="FFFFC000"/>
        </patternFill>
      </fill>
    </dxf>
    <dxf>
      <fill>
        <patternFill>
          <bgColor rgb="FFFFC000"/>
        </patternFill>
      </fill>
    </dxf>
    <dxf>
      <font>
        <b/>
        <i val="0"/>
        <color theme="1"/>
      </font>
      <fill>
        <patternFill patternType="solid">
          <fgColor indexed="64"/>
          <bgColor rgb="FFFFC000"/>
        </patternFill>
      </fill>
    </dxf>
    <dxf>
      <font>
        <b/>
        <i val="0"/>
        <strike val="0"/>
      </font>
      <fill>
        <patternFill>
          <bgColor rgb="FFFFC000"/>
        </patternFill>
      </fill>
    </dxf>
    <dxf>
      <fill>
        <patternFill>
          <bgColor rgb="FFFFC000"/>
        </patternFill>
      </fill>
    </dxf>
    <dxf>
      <fill>
        <patternFill>
          <bgColor rgb="FFFFC000"/>
        </patternFill>
      </fill>
    </dxf>
    <dxf>
      <font>
        <b/>
        <i val="0"/>
        <color theme="1"/>
      </font>
      <fill>
        <patternFill>
          <bgColor rgb="FFFFC000"/>
        </patternFill>
      </fill>
    </dxf>
    <dxf>
      <font>
        <b/>
        <i val="0"/>
        <color theme="1"/>
      </font>
      <fill>
        <patternFill>
          <bgColor rgb="FFFFC000"/>
        </patternFill>
      </fill>
    </dxf>
    <dxf>
      <fill>
        <patternFill>
          <bgColor rgb="FFFFC000"/>
        </patternFill>
      </fill>
    </dxf>
    <dxf>
      <font>
        <b/>
        <i val="0"/>
        <color theme="1"/>
      </font>
      <fill>
        <patternFill>
          <bgColor rgb="FFFFC000"/>
        </patternFill>
      </fill>
    </dxf>
  </dxfs>
  <tableStyles count="0" defaultTableStyle="TableStyleMedium2" defaultPivotStyle="PivotStyleLight16"/>
  <colors>
    <mruColors>
      <color rgb="FF0066FF"/>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mailto:yacoub@gmail.com" TargetMode="External"/><Relationship Id="rId1" Type="http://schemas.openxmlformats.org/officeDocument/2006/relationships/hyperlink" Target="mailto:contact@rutilante.fr"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5D6A5-2BD6-7044-ABF8-009A036EF35C}">
  <sheetPr>
    <pageSetUpPr fitToPage="1"/>
  </sheetPr>
  <dimension ref="A1:BC188"/>
  <sheetViews>
    <sheetView zoomScale="90" zoomScaleNormal="90" workbookViewId="0">
      <selection activeCell="A4" sqref="A4:B4"/>
    </sheetView>
  </sheetViews>
  <sheetFormatPr baseColWidth="10" defaultColWidth="10.6640625" defaultRowHeight="16"/>
  <cols>
    <col min="1" max="2" width="18.6640625" style="2" customWidth="1"/>
    <col min="3" max="3" width="22.1640625" style="2" customWidth="1"/>
    <col min="4" max="5" width="13.6640625" style="2" customWidth="1"/>
    <col min="6" max="6" width="15.6640625" style="2" customWidth="1"/>
    <col min="7" max="7" width="14.6640625" style="2" customWidth="1"/>
    <col min="8" max="8" width="16.5" style="2" customWidth="1"/>
    <col min="9" max="13" width="14.1640625" style="2" customWidth="1"/>
    <col min="14" max="14" width="19.6640625" style="2" customWidth="1"/>
    <col min="15" max="15" width="31.1640625" style="2" customWidth="1"/>
    <col min="16" max="16384" width="10.6640625" style="2"/>
  </cols>
  <sheetData>
    <row r="1" spans="1:55" ht="40.25" customHeight="1">
      <c r="A1" s="199" t="s">
        <v>434</v>
      </c>
      <c r="B1" s="125"/>
      <c r="C1" s="188" t="s">
        <v>348</v>
      </c>
      <c r="D1" s="189"/>
      <c r="E1" s="189"/>
      <c r="F1" s="189"/>
      <c r="G1" s="189"/>
      <c r="H1" s="189"/>
      <c r="I1" s="189"/>
      <c r="J1" s="189"/>
      <c r="K1" s="189"/>
      <c r="L1" s="189"/>
      <c r="M1" s="189"/>
      <c r="N1" s="189"/>
      <c r="O1" s="190"/>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55" s="4" customFormat="1" ht="40.25" customHeight="1">
      <c r="A2" s="126"/>
      <c r="B2" s="127"/>
      <c r="C2" s="191" t="s">
        <v>3</v>
      </c>
      <c r="D2" s="192"/>
      <c r="E2" s="192"/>
      <c r="F2" s="192"/>
      <c r="G2" s="193"/>
      <c r="H2" s="117" t="s">
        <v>349</v>
      </c>
      <c r="I2" s="192"/>
      <c r="J2" s="192"/>
      <c r="K2" s="192"/>
      <c r="L2" s="192"/>
      <c r="M2" s="193"/>
      <c r="N2" s="41" t="s">
        <v>298</v>
      </c>
      <c r="O2" s="99" t="s">
        <v>297</v>
      </c>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55" ht="40.25" customHeight="1" thickBot="1">
      <c r="A3" s="128"/>
      <c r="B3" s="129"/>
      <c r="C3" s="203" t="s">
        <v>350</v>
      </c>
      <c r="D3" s="204"/>
      <c r="E3" s="204"/>
      <c r="F3" s="204"/>
      <c r="G3" s="205"/>
      <c r="H3" s="209"/>
      <c r="I3" s="210"/>
      <c r="J3" s="210"/>
      <c r="K3" s="210"/>
      <c r="L3" s="210"/>
      <c r="M3" s="211"/>
      <c r="N3" s="213">
        <v>607721742</v>
      </c>
      <c r="O3" s="197" t="s">
        <v>475</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55" ht="40.25" customHeight="1" thickBot="1">
      <c r="A4" s="200" t="s">
        <v>433</v>
      </c>
      <c r="B4" s="201"/>
      <c r="C4" s="206"/>
      <c r="D4" s="207"/>
      <c r="E4" s="207"/>
      <c r="F4" s="207"/>
      <c r="G4" s="208"/>
      <c r="H4" s="212"/>
      <c r="I4" s="207"/>
      <c r="J4" s="207"/>
      <c r="K4" s="207"/>
      <c r="L4" s="207"/>
      <c r="M4" s="208"/>
      <c r="N4" s="214"/>
      <c r="O4" s="198"/>
      <c r="P4" s="1"/>
      <c r="Q4" s="1"/>
      <c r="R4" s="1"/>
      <c r="S4" s="1"/>
    </row>
    <row r="5" spans="1:55" ht="40.25" customHeight="1" thickBot="1">
      <c r="A5" s="166" t="s">
        <v>472</v>
      </c>
      <c r="B5" s="167"/>
      <c r="C5" s="168"/>
      <c r="D5" s="168"/>
      <c r="E5" s="168"/>
      <c r="F5" s="168"/>
      <c r="G5" s="168"/>
      <c r="H5" s="168"/>
      <c r="I5" s="168"/>
      <c r="J5" s="168"/>
      <c r="K5" s="168"/>
      <c r="L5" s="168"/>
      <c r="M5" s="169"/>
      <c r="N5" s="169"/>
      <c r="O5" s="17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s="4" customFormat="1" ht="60" customHeight="1">
      <c r="A6" s="41" t="s">
        <v>351</v>
      </c>
      <c r="B6" s="41" t="s">
        <v>1</v>
      </c>
      <c r="C6" s="117" t="s">
        <v>2</v>
      </c>
      <c r="D6" s="119"/>
      <c r="E6" s="117" t="s">
        <v>352</v>
      </c>
      <c r="F6" s="194"/>
      <c r="G6" s="117" t="s">
        <v>353</v>
      </c>
      <c r="H6" s="195"/>
      <c r="I6" s="119"/>
      <c r="J6" s="117" t="s">
        <v>354</v>
      </c>
      <c r="K6" s="196"/>
      <c r="L6" s="52" t="s">
        <v>355</v>
      </c>
      <c r="M6" s="202" t="s">
        <v>356</v>
      </c>
      <c r="N6" s="123"/>
      <c r="O6" s="98" t="s">
        <v>298</v>
      </c>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row>
    <row r="7" spans="1:55" s="111" customFormat="1" ht="60" customHeight="1" thickBot="1">
      <c r="A7" s="106" t="s">
        <v>132</v>
      </c>
      <c r="B7" s="107" t="s">
        <v>357</v>
      </c>
      <c r="C7" s="158" t="s">
        <v>358</v>
      </c>
      <c r="D7" s="159"/>
      <c r="E7" s="160"/>
      <c r="F7" s="161"/>
      <c r="G7" s="162"/>
      <c r="H7" s="163"/>
      <c r="I7" s="164"/>
      <c r="J7" s="165"/>
      <c r="K7" s="164"/>
      <c r="L7" s="108"/>
      <c r="M7" s="179"/>
      <c r="N7" s="180"/>
      <c r="O7" s="109">
        <v>1020304</v>
      </c>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row>
    <row r="8" spans="1:55" s="4" customFormat="1" ht="60" customHeight="1">
      <c r="A8" s="117" t="s">
        <v>297</v>
      </c>
      <c r="B8" s="119"/>
      <c r="C8" s="117" t="s">
        <v>377</v>
      </c>
      <c r="D8" s="185"/>
      <c r="E8" s="117" t="s">
        <v>474</v>
      </c>
      <c r="F8" s="118"/>
      <c r="G8" s="33" t="s">
        <v>366</v>
      </c>
      <c r="H8" s="53" t="s">
        <v>367</v>
      </c>
      <c r="I8" s="173" t="s">
        <v>368</v>
      </c>
      <c r="J8" s="174"/>
      <c r="K8" s="173" t="s">
        <v>369</v>
      </c>
      <c r="L8" s="177"/>
      <c r="M8" s="171" t="s">
        <v>479</v>
      </c>
      <c r="N8" s="172"/>
      <c r="O8" s="51" t="s">
        <v>370</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row>
    <row r="9" spans="1:55" s="105" customFormat="1" ht="60" customHeight="1">
      <c r="A9" s="183" t="s">
        <v>480</v>
      </c>
      <c r="B9" s="184"/>
      <c r="C9" s="186"/>
      <c r="D9" s="187"/>
      <c r="E9" s="181"/>
      <c r="F9" s="182"/>
      <c r="G9" s="101" t="s">
        <v>18</v>
      </c>
      <c r="H9" s="102">
        <v>28217</v>
      </c>
      <c r="I9" s="175" t="s">
        <v>476</v>
      </c>
      <c r="J9" s="176"/>
      <c r="K9" s="175" t="s">
        <v>477</v>
      </c>
      <c r="L9" s="176"/>
      <c r="M9" s="178" t="s">
        <v>478</v>
      </c>
      <c r="N9" s="176"/>
      <c r="O9" s="103">
        <v>4</v>
      </c>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row>
    <row r="10" spans="1:55" ht="48" customHeight="1">
      <c r="A10" s="166" t="s">
        <v>473</v>
      </c>
      <c r="B10" s="167"/>
      <c r="C10" s="168"/>
      <c r="D10" s="168"/>
      <c r="E10" s="168"/>
      <c r="F10" s="168"/>
      <c r="G10" s="168"/>
      <c r="H10" s="168"/>
      <c r="I10" s="168"/>
      <c r="J10" s="168"/>
      <c r="K10" s="168"/>
      <c r="L10" s="168"/>
      <c r="M10" s="169"/>
      <c r="N10" s="169"/>
      <c r="O10" s="170"/>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row>
    <row r="11" spans="1:55" ht="54" customHeight="1">
      <c r="A11" s="33" t="s">
        <v>359</v>
      </c>
      <c r="B11" s="33" t="s">
        <v>360</v>
      </c>
      <c r="C11" s="33" t="s">
        <v>361</v>
      </c>
      <c r="D11" s="33" t="s">
        <v>362</v>
      </c>
      <c r="E11" s="33" t="s">
        <v>363</v>
      </c>
      <c r="F11" s="33" t="s">
        <v>364</v>
      </c>
      <c r="G11" s="33" t="s">
        <v>365</v>
      </c>
      <c r="H11" s="157"/>
      <c r="I11" s="136"/>
      <c r="J11" s="136"/>
      <c r="K11" s="136"/>
      <c r="L11" s="136"/>
      <c r="M11" s="136"/>
      <c r="N11" s="136"/>
      <c r="O11" s="136"/>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row>
    <row r="12" spans="1:55" ht="40.25" customHeight="1">
      <c r="A12" s="94"/>
      <c r="B12" s="94" t="s">
        <v>210</v>
      </c>
      <c r="C12" s="95" t="s">
        <v>48</v>
      </c>
      <c r="D12" s="93" t="s">
        <v>51</v>
      </c>
      <c r="E12" s="93" t="s">
        <v>120</v>
      </c>
      <c r="F12" s="96">
        <v>19474</v>
      </c>
      <c r="G12" s="97">
        <v>6</v>
      </c>
      <c r="H12" s="157"/>
      <c r="I12" s="136"/>
      <c r="J12" s="136"/>
      <c r="K12" s="136"/>
      <c r="L12" s="136"/>
      <c r="M12" s="136"/>
      <c r="N12" s="136"/>
      <c r="O12" s="136"/>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row>
    <row r="13" spans="1:55" ht="42" customHeight="1">
      <c r="A13" s="151" t="s">
        <v>371</v>
      </c>
      <c r="B13" s="151"/>
      <c r="C13" s="151"/>
      <c r="D13" s="151"/>
      <c r="E13" s="151"/>
      <c r="F13" s="151"/>
      <c r="G13" s="152"/>
      <c r="H13" s="152"/>
      <c r="I13" s="152"/>
      <c r="J13" s="152"/>
      <c r="K13" s="152"/>
      <c r="L13" s="152"/>
      <c r="M13" s="152"/>
      <c r="N13" s="152"/>
      <c r="O13" s="15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row>
    <row r="14" spans="1:55" ht="42" customHeight="1" thickBot="1">
      <c r="A14" s="154" t="s">
        <v>481</v>
      </c>
      <c r="B14" s="155"/>
      <c r="C14" s="155"/>
      <c r="D14" s="155"/>
      <c r="E14" s="155"/>
      <c r="F14" s="155"/>
      <c r="G14" s="155"/>
      <c r="H14" s="155"/>
      <c r="I14" s="155"/>
      <c r="J14" s="155"/>
      <c r="K14" s="155"/>
      <c r="L14" s="155"/>
      <c r="M14" s="155"/>
      <c r="N14" s="156"/>
      <c r="O14" s="100" t="s">
        <v>378</v>
      </c>
    </row>
    <row r="15" spans="1:55" ht="40.25" customHeight="1" thickBot="1">
      <c r="A15" s="120" t="s">
        <v>372</v>
      </c>
      <c r="B15" s="121"/>
      <c r="C15" s="121"/>
      <c r="D15" s="121"/>
      <c r="E15" s="121"/>
      <c r="F15" s="122"/>
      <c r="G15" s="122"/>
      <c r="H15" s="122"/>
      <c r="I15" s="122"/>
      <c r="J15" s="122"/>
      <c r="K15" s="122"/>
      <c r="L15" s="122"/>
      <c r="M15" s="122"/>
      <c r="N15" s="122"/>
      <c r="O15" s="123"/>
    </row>
    <row r="16" spans="1:55" ht="33" customHeight="1">
      <c r="A16" s="124" t="s">
        <v>373</v>
      </c>
      <c r="B16" s="125"/>
      <c r="C16" s="130" t="s">
        <v>374</v>
      </c>
      <c r="D16" s="131"/>
      <c r="E16" s="131"/>
      <c r="F16" s="131"/>
      <c r="G16" s="131"/>
      <c r="H16" s="131"/>
      <c r="I16" s="132"/>
      <c r="J16" s="133"/>
      <c r="K16" s="142"/>
      <c r="L16" s="143"/>
      <c r="M16" s="143"/>
      <c r="N16" s="143"/>
      <c r="O16" s="144"/>
    </row>
    <row r="17" spans="1:37" ht="33" customHeight="1">
      <c r="A17" s="126"/>
      <c r="B17" s="127"/>
      <c r="C17" s="134"/>
      <c r="D17" s="135"/>
      <c r="E17" s="135"/>
      <c r="F17" s="135"/>
      <c r="G17" s="135"/>
      <c r="H17" s="135"/>
      <c r="I17" s="136"/>
      <c r="J17" s="137"/>
      <c r="K17" s="145"/>
      <c r="L17" s="146"/>
      <c r="M17" s="146"/>
      <c r="N17" s="146"/>
      <c r="O17" s="147"/>
    </row>
    <row r="18" spans="1:37" ht="17" thickBot="1">
      <c r="A18" s="128"/>
      <c r="B18" s="129"/>
      <c r="C18" s="138"/>
      <c r="D18" s="139"/>
      <c r="E18" s="139"/>
      <c r="F18" s="139"/>
      <c r="G18" s="139"/>
      <c r="H18" s="139"/>
      <c r="I18" s="140"/>
      <c r="J18" s="141"/>
      <c r="K18" s="148"/>
      <c r="L18" s="149"/>
      <c r="M18" s="149"/>
      <c r="N18" s="149"/>
      <c r="O18" s="150"/>
    </row>
    <row r="19" spans="1:37">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3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1:3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3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3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3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1:3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row r="165" spans="1:3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row>
    <row r="166" spans="1:3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row>
    <row r="167" spans="1:3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1:3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1:3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row>
    <row r="170" spans="1:3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1:3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1:3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1:3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row>
    <row r="174" spans="1:3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row>
    <row r="175" spans="1:3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row>
    <row r="176" spans="1:3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1:3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1:3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1:3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row>
    <row r="180" spans="1:3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1:3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1:3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row>
    <row r="183" spans="1:3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1:3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1:3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1:3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1:3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1:3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sheetData>
  <mergeCells count="40">
    <mergeCell ref="C1:O1"/>
    <mergeCell ref="C2:G2"/>
    <mergeCell ref="H2:M2"/>
    <mergeCell ref="A5:O5"/>
    <mergeCell ref="C6:D6"/>
    <mergeCell ref="E6:F6"/>
    <mergeCell ref="G6:I6"/>
    <mergeCell ref="J6:K6"/>
    <mergeCell ref="O3:O4"/>
    <mergeCell ref="A1:B3"/>
    <mergeCell ref="A4:B4"/>
    <mergeCell ref="M6:N6"/>
    <mergeCell ref="C3:G4"/>
    <mergeCell ref="H3:M4"/>
    <mergeCell ref="N3:N4"/>
    <mergeCell ref="C7:D7"/>
    <mergeCell ref="E7:F7"/>
    <mergeCell ref="G7:I7"/>
    <mergeCell ref="J7:K7"/>
    <mergeCell ref="A10:O10"/>
    <mergeCell ref="M8:N8"/>
    <mergeCell ref="I8:J8"/>
    <mergeCell ref="I9:J9"/>
    <mergeCell ref="K8:L8"/>
    <mergeCell ref="M9:N9"/>
    <mergeCell ref="M7:N7"/>
    <mergeCell ref="E9:F9"/>
    <mergeCell ref="A9:B9"/>
    <mergeCell ref="C8:D8"/>
    <mergeCell ref="C9:D9"/>
    <mergeCell ref="K9:L9"/>
    <mergeCell ref="E8:F8"/>
    <mergeCell ref="A8:B8"/>
    <mergeCell ref="A15:O15"/>
    <mergeCell ref="A16:B18"/>
    <mergeCell ref="C16:J18"/>
    <mergeCell ref="K16:O18"/>
    <mergeCell ref="A13:O13"/>
    <mergeCell ref="A14:N14"/>
    <mergeCell ref="H11:O12"/>
  </mergeCells>
  <hyperlinks>
    <hyperlink ref="A4:B4" location="Sommaire!A1" display="SOMMAIRE" xr:uid="{91A9B141-D6A6-B244-B003-A12535DE83DC}"/>
    <hyperlink ref="O3" r:id="rId1" xr:uid="{B5851606-D905-1F43-9F09-B140F3FDB1BD}"/>
    <hyperlink ref="A9" r:id="rId2" xr:uid="{FB30A0E4-41EC-0B48-A1BA-D9A15DEE2363}"/>
  </hyperlinks>
  <printOptions horizontalCentered="1" verticalCentered="1"/>
  <pageMargins left="0.7" right="0.7" top="0.75" bottom="0.75" header="0.3" footer="0.3"/>
  <pageSetup paperSize="9" scale="48" orientation="landscape" horizontalDpi="0" verticalDpi="0"/>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1ABA762A-E9C0-C44C-AC98-D603EDF2229E}">
          <x14:formula1>
            <xm:f>Légendes!$E$93:$E$94</xm:f>
          </x14:formula1>
          <xm:sqref>A7</xm:sqref>
        </x14:dataValidation>
        <x14:dataValidation type="list" allowBlank="1" showInputMessage="1" showErrorMessage="1" xr:uid="{DEC49A07-80B5-1B49-8DF0-6ABB1A9AD35A}">
          <x14:formula1>
            <xm:f>Légendes!$E$150:$E$157</xm:f>
          </x14:formula1>
          <xm:sqref>B12</xm:sqref>
        </x14:dataValidation>
        <x14:dataValidation type="list" allowBlank="1" showInputMessage="1" showErrorMessage="1" xr:uid="{2DDE9B68-9E45-294A-BA9D-8BE266C7DEF6}">
          <x14:formula1>
            <xm:f>Légendes!$E$26:$E$27</xm:f>
          </x14:formula1>
          <xm:sqref>C12</xm:sqref>
        </x14:dataValidation>
        <x14:dataValidation type="list" allowBlank="1" showInputMessage="1" showErrorMessage="1" xr:uid="{0D5C0481-F621-F24C-9F5A-5ABD7B996B09}">
          <x14:formula1>
            <xm:f>Légendes!$E$28:$E$29</xm:f>
          </x14:formula1>
          <xm:sqref>D12</xm:sqref>
        </x14:dataValidation>
        <x14:dataValidation type="list" allowBlank="1" showInputMessage="1" showErrorMessage="1" xr:uid="{648AF0E7-E3B9-8943-8E20-A7A648FDBB56}">
          <x14:formula1>
            <xm:f>Légendes!$E$83:$E$85</xm:f>
          </x14:formula1>
          <xm:sqref>E12 G9</xm:sqref>
        </x14:dataValidation>
        <x14:dataValidation type="list" allowBlank="1" showInputMessage="1" showErrorMessage="1" xr:uid="{ED9FD3EB-2306-874F-B320-61C43F27BC98}">
          <x14:formula1>
            <xm:f>Légendes!$E$196:$E$199</xm:f>
          </x14:formula1>
          <xm:sqref>O14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427F5-2592-B54E-B1E6-A6747A96F740}">
  <sheetPr>
    <pageSetUpPr fitToPage="1"/>
  </sheetPr>
  <dimension ref="A1:BC55"/>
  <sheetViews>
    <sheetView zoomScale="80" zoomScaleNormal="80" workbookViewId="0">
      <selection activeCell="A5" sqref="A5:B5"/>
    </sheetView>
  </sheetViews>
  <sheetFormatPr baseColWidth="10" defaultColWidth="10.6640625" defaultRowHeight="16"/>
  <cols>
    <col min="1" max="3" width="22.6640625" style="2" customWidth="1"/>
    <col min="4" max="4" width="15.1640625" style="2" customWidth="1"/>
    <col min="5" max="5" width="14.6640625" style="2" customWidth="1"/>
    <col min="6" max="6" width="15" style="2" customWidth="1"/>
    <col min="7" max="7" width="14" style="2" customWidth="1"/>
    <col min="8" max="8" width="14.5" style="2" customWidth="1"/>
    <col min="9" max="9" width="12.6640625" style="2" customWidth="1"/>
    <col min="10" max="10" width="14" style="2" customWidth="1"/>
    <col min="11" max="11" width="12.6640625" style="2" customWidth="1"/>
    <col min="12" max="12" width="12" style="2" customWidth="1"/>
    <col min="13" max="13" width="11.6640625" style="2" customWidth="1"/>
    <col min="14" max="14" width="13.5" style="2" customWidth="1"/>
    <col min="15" max="15" width="13" style="2" customWidth="1"/>
    <col min="16" max="19" width="10.6640625" style="1"/>
    <col min="20" max="16384" width="10.6640625" style="2"/>
  </cols>
  <sheetData>
    <row r="1" spans="1:55" ht="30" customHeight="1">
      <c r="A1" s="401" t="s">
        <v>460</v>
      </c>
      <c r="B1" s="388"/>
      <c r="C1" s="188" t="s">
        <v>454</v>
      </c>
      <c r="D1" s="390"/>
      <c r="E1" s="391"/>
      <c r="F1" s="392"/>
      <c r="G1" s="188" t="s">
        <v>443</v>
      </c>
      <c r="H1" s="397"/>
      <c r="I1" s="397"/>
      <c r="J1" s="392"/>
      <c r="K1" s="188" t="s">
        <v>0</v>
      </c>
      <c r="L1" s="280"/>
      <c r="M1" s="280"/>
      <c r="N1" s="280"/>
      <c r="O1" s="28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s="4" customFormat="1" ht="30" customHeight="1">
      <c r="A2" s="389"/>
      <c r="B2" s="127"/>
      <c r="C2" s="393" t="s">
        <v>1</v>
      </c>
      <c r="D2" s="394"/>
      <c r="E2" s="395" t="s">
        <v>2</v>
      </c>
      <c r="F2" s="396"/>
      <c r="G2" s="377" t="s">
        <v>1</v>
      </c>
      <c r="H2" s="193"/>
      <c r="I2" s="395" t="s">
        <v>2</v>
      </c>
      <c r="J2" s="378"/>
      <c r="K2" s="377" t="s">
        <v>3</v>
      </c>
      <c r="L2" s="185"/>
      <c r="M2" s="185"/>
      <c r="N2" s="185"/>
      <c r="O2" s="378"/>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5" s="4" customFormat="1" ht="30" customHeight="1">
      <c r="A3" s="389"/>
      <c r="B3" s="127"/>
      <c r="C3" s="44"/>
      <c r="D3" s="1"/>
      <c r="E3" s="368"/>
      <c r="F3" s="384"/>
      <c r="G3" s="328"/>
      <c r="H3" s="381"/>
      <c r="I3" s="375"/>
      <c r="J3" s="231"/>
      <c r="K3" s="277"/>
      <c r="L3" s="169"/>
      <c r="M3" s="169"/>
      <c r="N3" s="169"/>
      <c r="O3" s="23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5" ht="24" customHeight="1" thickBot="1">
      <c r="A4" s="389"/>
      <c r="B4" s="127"/>
      <c r="C4" s="45"/>
      <c r="D4" s="46"/>
      <c r="E4" s="385"/>
      <c r="F4" s="386"/>
      <c r="G4" s="278"/>
      <c r="H4" s="382"/>
      <c r="I4" s="376"/>
      <c r="J4" s="233"/>
      <c r="K4" s="278"/>
      <c r="L4" s="232"/>
      <c r="M4" s="232"/>
      <c r="N4" s="232"/>
      <c r="O4" s="23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5" ht="40.25" customHeight="1" thickBot="1">
      <c r="A5" s="379" t="s">
        <v>433</v>
      </c>
      <c r="B5" s="380"/>
      <c r="C5" s="383"/>
      <c r="D5" s="261"/>
      <c r="E5" s="261"/>
      <c r="F5" s="261"/>
      <c r="G5" s="261"/>
      <c r="H5" s="261"/>
      <c r="I5" s="261"/>
      <c r="J5" s="261"/>
      <c r="K5" s="261"/>
      <c r="L5" s="261"/>
      <c r="M5" s="261"/>
      <c r="N5" s="261"/>
      <c r="O5" s="262"/>
    </row>
    <row r="6" spans="1:55" s="6" customFormat="1" ht="40.25" customHeight="1" thickBot="1">
      <c r="A6" s="402" t="s">
        <v>290</v>
      </c>
      <c r="B6" s="357"/>
      <c r="C6" s="357"/>
      <c r="D6" s="357"/>
      <c r="E6" s="357"/>
      <c r="F6" s="357"/>
      <c r="G6" s="357"/>
      <c r="H6" s="357"/>
      <c r="I6" s="261"/>
      <c r="J6" s="261"/>
      <c r="K6" s="261"/>
      <c r="L6" s="261"/>
      <c r="M6" s="261"/>
      <c r="N6" s="261"/>
      <c r="O6" s="262"/>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row>
    <row r="7" spans="1:55" ht="14" customHeight="1">
      <c r="A7" s="120" t="s">
        <v>14</v>
      </c>
      <c r="B7" s="121"/>
      <c r="C7" s="121"/>
      <c r="D7" s="121"/>
      <c r="E7" s="121"/>
      <c r="F7" s="272"/>
      <c r="G7" s="496" t="s">
        <v>291</v>
      </c>
      <c r="H7" s="442" t="s">
        <v>484</v>
      </c>
      <c r="I7" s="122"/>
      <c r="J7" s="122"/>
      <c r="K7" s="122"/>
      <c r="L7" s="122"/>
      <c r="M7" s="122"/>
      <c r="N7" s="122"/>
      <c r="O7" s="122"/>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5" s="6" customFormat="1" ht="40.25" customHeight="1" thickBot="1">
      <c r="A8" s="493"/>
      <c r="B8" s="494"/>
      <c r="C8" s="494"/>
      <c r="D8" s="494"/>
      <c r="E8" s="494"/>
      <c r="F8" s="495"/>
      <c r="G8" s="493"/>
      <c r="H8" s="169"/>
      <c r="I8" s="169"/>
      <c r="J8" s="169"/>
      <c r="K8" s="169"/>
      <c r="L8" s="169"/>
      <c r="M8" s="169"/>
      <c r="N8" s="169"/>
      <c r="O8" s="169"/>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9" spans="1:55" s="1" customFormat="1" ht="50" customHeight="1" thickBot="1">
      <c r="A9" s="403" t="s">
        <v>463</v>
      </c>
      <c r="B9" s="349"/>
      <c r="C9" s="349"/>
      <c r="D9" s="349"/>
      <c r="E9" s="349"/>
      <c r="F9" s="350"/>
      <c r="G9" s="80" t="s">
        <v>18</v>
      </c>
      <c r="H9" s="491" t="s">
        <v>7</v>
      </c>
      <c r="I9" s="492"/>
      <c r="J9" s="491" t="s">
        <v>7</v>
      </c>
      <c r="K9" s="492"/>
      <c r="L9" s="491" t="s">
        <v>7</v>
      </c>
      <c r="M9" s="492"/>
      <c r="N9" s="491" t="s">
        <v>7</v>
      </c>
      <c r="O9" s="492"/>
    </row>
    <row r="10" spans="1:55" s="1" customFormat="1" ht="50" customHeight="1" thickBot="1">
      <c r="A10" s="403"/>
      <c r="B10" s="349"/>
      <c r="C10" s="349"/>
      <c r="D10" s="349"/>
      <c r="E10" s="349"/>
      <c r="F10" s="350"/>
      <c r="G10" s="80" t="s">
        <v>17</v>
      </c>
      <c r="H10" s="491" t="s">
        <v>124</v>
      </c>
      <c r="I10" s="492"/>
      <c r="J10" s="491" t="s">
        <v>7</v>
      </c>
      <c r="K10" s="492"/>
      <c r="L10" s="491" t="s">
        <v>7</v>
      </c>
      <c r="M10" s="492"/>
      <c r="N10" s="491" t="s">
        <v>7</v>
      </c>
      <c r="O10" s="492"/>
    </row>
    <row r="11" spans="1:55" s="1" customFormat="1" ht="50" customHeight="1" thickBot="1">
      <c r="A11" s="403"/>
      <c r="B11" s="349"/>
      <c r="C11" s="349"/>
      <c r="D11" s="349"/>
      <c r="E11" s="349"/>
      <c r="F11" s="350"/>
      <c r="G11" s="80" t="s">
        <v>105</v>
      </c>
      <c r="H11" s="491" t="s">
        <v>125</v>
      </c>
      <c r="I11" s="492"/>
      <c r="J11" s="491" t="s">
        <v>126</v>
      </c>
      <c r="K11" s="492"/>
      <c r="L11" s="491" t="s">
        <v>127</v>
      </c>
      <c r="M11" s="492"/>
      <c r="N11" s="491" t="s">
        <v>7</v>
      </c>
      <c r="O11" s="492"/>
    </row>
    <row r="12" spans="1:55" s="1" customFormat="1" ht="50" customHeight="1" thickBot="1">
      <c r="A12" s="403"/>
      <c r="B12" s="349"/>
      <c r="C12" s="349"/>
      <c r="D12" s="349"/>
      <c r="E12" s="349"/>
      <c r="F12" s="350"/>
      <c r="G12" s="80" t="s">
        <v>343</v>
      </c>
      <c r="H12" s="491" t="s">
        <v>7</v>
      </c>
      <c r="I12" s="492"/>
      <c r="J12" s="491" t="s">
        <v>7</v>
      </c>
      <c r="K12" s="492"/>
      <c r="L12" s="491" t="s">
        <v>7</v>
      </c>
      <c r="M12" s="492"/>
      <c r="N12" s="491" t="s">
        <v>7</v>
      </c>
      <c r="O12" s="492"/>
    </row>
    <row r="13" spans="1:55" s="1" customFormat="1" ht="50" customHeight="1" thickBot="1">
      <c r="A13" s="403"/>
      <c r="B13" s="349"/>
      <c r="C13" s="349"/>
      <c r="D13" s="349"/>
      <c r="E13" s="349"/>
      <c r="F13" s="350"/>
      <c r="G13" s="80" t="s">
        <v>17</v>
      </c>
      <c r="H13" s="491" t="s">
        <v>128</v>
      </c>
      <c r="I13" s="492"/>
      <c r="J13" s="491" t="s">
        <v>7</v>
      </c>
      <c r="K13" s="492"/>
      <c r="L13" s="491" t="s">
        <v>7</v>
      </c>
      <c r="M13" s="492"/>
      <c r="N13" s="491" t="s">
        <v>7</v>
      </c>
      <c r="O13" s="492"/>
    </row>
    <row r="14" spans="1:55" s="1" customFormat="1" ht="50" customHeight="1" thickBot="1">
      <c r="A14" s="403"/>
      <c r="B14" s="349"/>
      <c r="C14" s="349"/>
      <c r="D14" s="349"/>
      <c r="E14" s="349"/>
      <c r="F14" s="350"/>
      <c r="G14" s="80" t="s">
        <v>343</v>
      </c>
      <c r="H14" s="491" t="s">
        <v>7</v>
      </c>
      <c r="I14" s="492"/>
      <c r="J14" s="491" t="s">
        <v>7</v>
      </c>
      <c r="K14" s="492"/>
      <c r="L14" s="491" t="s">
        <v>7</v>
      </c>
      <c r="M14" s="492"/>
      <c r="N14" s="491" t="s">
        <v>7</v>
      </c>
      <c r="O14" s="492"/>
    </row>
    <row r="15" spans="1:55" s="1" customFormat="1" ht="50" customHeight="1" thickBot="1">
      <c r="A15" s="403"/>
      <c r="B15" s="349"/>
      <c r="C15" s="349"/>
      <c r="D15" s="349"/>
      <c r="E15" s="349"/>
      <c r="F15" s="350"/>
      <c r="G15" s="80" t="s">
        <v>343</v>
      </c>
      <c r="H15" s="491" t="s">
        <v>7</v>
      </c>
      <c r="I15" s="492"/>
      <c r="J15" s="491" t="s">
        <v>7</v>
      </c>
      <c r="K15" s="492"/>
      <c r="L15" s="491" t="s">
        <v>7</v>
      </c>
      <c r="M15" s="492"/>
      <c r="N15" s="491" t="s">
        <v>7</v>
      </c>
      <c r="O15" s="492"/>
    </row>
    <row r="16" spans="1:55" s="1" customFormat="1" ht="50" customHeight="1" thickBot="1">
      <c r="A16" s="403"/>
      <c r="B16" s="349"/>
      <c r="C16" s="349"/>
      <c r="D16" s="349"/>
      <c r="E16" s="349"/>
      <c r="F16" s="350"/>
      <c r="G16" s="80" t="s">
        <v>343</v>
      </c>
      <c r="H16" s="491" t="s">
        <v>7</v>
      </c>
      <c r="I16" s="492"/>
      <c r="J16" s="491" t="s">
        <v>7</v>
      </c>
      <c r="K16" s="492"/>
      <c r="L16" s="491" t="s">
        <v>7</v>
      </c>
      <c r="M16" s="492"/>
      <c r="N16" s="491" t="s">
        <v>7</v>
      </c>
      <c r="O16" s="492"/>
    </row>
    <row r="17" spans="1:15" s="1" customFormat="1" ht="50" customHeight="1" thickBot="1">
      <c r="A17" s="403"/>
      <c r="B17" s="349"/>
      <c r="C17" s="349"/>
      <c r="D17" s="349"/>
      <c r="E17" s="349"/>
      <c r="F17" s="350"/>
      <c r="G17" s="80" t="s">
        <v>105</v>
      </c>
      <c r="H17" s="491" t="s">
        <v>131</v>
      </c>
      <c r="I17" s="492"/>
      <c r="J17" s="491" t="s">
        <v>133</v>
      </c>
      <c r="K17" s="492"/>
      <c r="L17" s="491" t="s">
        <v>7</v>
      </c>
      <c r="M17" s="492"/>
      <c r="N17" s="491" t="s">
        <v>7</v>
      </c>
      <c r="O17" s="492"/>
    </row>
    <row r="18" spans="1:15" s="1" customFormat="1" ht="50" customHeight="1" thickBot="1">
      <c r="A18" s="403"/>
      <c r="B18" s="349"/>
      <c r="C18" s="349"/>
      <c r="D18" s="349"/>
      <c r="E18" s="349"/>
      <c r="F18" s="350"/>
      <c r="G18" s="80" t="s">
        <v>18</v>
      </c>
      <c r="H18" s="491" t="s">
        <v>7</v>
      </c>
      <c r="I18" s="492"/>
      <c r="J18" s="491" t="s">
        <v>7</v>
      </c>
      <c r="K18" s="492"/>
      <c r="L18" s="491" t="s">
        <v>7</v>
      </c>
      <c r="M18" s="492"/>
      <c r="N18" s="491" t="s">
        <v>7</v>
      </c>
      <c r="O18" s="492"/>
    </row>
    <row r="19" spans="1:15" s="1" customFormat="1" ht="50" customHeight="1" thickBot="1">
      <c r="A19" s="403"/>
      <c r="B19" s="349"/>
      <c r="C19" s="349"/>
      <c r="D19" s="349"/>
      <c r="E19" s="349"/>
      <c r="F19" s="350"/>
      <c r="G19" s="80" t="s">
        <v>18</v>
      </c>
      <c r="H19" s="491" t="s">
        <v>7</v>
      </c>
      <c r="I19" s="492"/>
      <c r="J19" s="491" t="s">
        <v>7</v>
      </c>
      <c r="K19" s="492"/>
      <c r="L19" s="491" t="s">
        <v>7</v>
      </c>
      <c r="M19" s="492"/>
      <c r="N19" s="491" t="s">
        <v>7</v>
      </c>
      <c r="O19" s="492"/>
    </row>
    <row r="20" spans="1:15" s="1" customFormat="1" ht="50" customHeight="1" thickBot="1">
      <c r="A20" s="403"/>
      <c r="B20" s="349"/>
      <c r="C20" s="349"/>
      <c r="D20" s="349"/>
      <c r="E20" s="349"/>
      <c r="F20" s="350"/>
      <c r="G20" s="80" t="s">
        <v>343</v>
      </c>
      <c r="H20" s="491" t="s">
        <v>7</v>
      </c>
      <c r="I20" s="492"/>
      <c r="J20" s="491" t="s">
        <v>7</v>
      </c>
      <c r="K20" s="492"/>
      <c r="L20" s="491" t="s">
        <v>7</v>
      </c>
      <c r="M20" s="492"/>
      <c r="N20" s="491" t="s">
        <v>7</v>
      </c>
      <c r="O20" s="492"/>
    </row>
    <row r="21" spans="1:15" ht="40.25" customHeight="1" thickBot="1">
      <c r="A21" s="417" t="s">
        <v>455</v>
      </c>
      <c r="B21" s="418"/>
      <c r="C21" s="418"/>
      <c r="D21" s="418"/>
      <c r="E21" s="418"/>
      <c r="F21" s="418"/>
      <c r="G21" s="419"/>
      <c r="H21" s="419"/>
      <c r="I21" s="419"/>
      <c r="J21" s="419"/>
      <c r="K21" s="419"/>
      <c r="L21" s="419"/>
      <c r="M21" s="419"/>
      <c r="N21" s="419"/>
      <c r="O21" s="420"/>
    </row>
    <row r="22" spans="1:15" s="1" customFormat="1">
      <c r="A22" s="366"/>
      <c r="B22" s="360"/>
      <c r="C22" s="360"/>
      <c r="D22" s="360"/>
      <c r="E22" s="360"/>
      <c r="F22" s="360"/>
      <c r="G22" s="360"/>
      <c r="H22" s="360"/>
      <c r="I22" s="360"/>
      <c r="J22" s="360"/>
      <c r="K22" s="360"/>
      <c r="L22" s="360"/>
      <c r="M22" s="360"/>
      <c r="N22" s="360"/>
      <c r="O22" s="367"/>
    </row>
    <row r="23" spans="1:15" s="1" customFormat="1">
      <c r="A23" s="368"/>
      <c r="B23" s="329"/>
      <c r="C23" s="329"/>
      <c r="D23" s="329"/>
      <c r="E23" s="329"/>
      <c r="F23" s="329"/>
      <c r="G23" s="329"/>
      <c r="H23" s="329"/>
      <c r="I23" s="329"/>
      <c r="J23" s="329"/>
      <c r="K23" s="329"/>
      <c r="L23" s="329"/>
      <c r="M23" s="329"/>
      <c r="N23" s="329"/>
      <c r="O23" s="369"/>
    </row>
    <row r="24" spans="1:15" s="1" customFormat="1">
      <c r="A24" s="368"/>
      <c r="B24" s="329"/>
      <c r="C24" s="329"/>
      <c r="D24" s="329"/>
      <c r="E24" s="329"/>
      <c r="F24" s="329"/>
      <c r="G24" s="329"/>
      <c r="H24" s="329"/>
      <c r="I24" s="329"/>
      <c r="J24" s="329"/>
      <c r="K24" s="329"/>
      <c r="L24" s="329"/>
      <c r="M24" s="329"/>
      <c r="N24" s="329"/>
      <c r="O24" s="369"/>
    </row>
    <row r="25" spans="1:15" s="1" customFormat="1">
      <c r="A25" s="368"/>
      <c r="B25" s="329"/>
      <c r="C25" s="329"/>
      <c r="D25" s="329"/>
      <c r="E25" s="329"/>
      <c r="F25" s="329"/>
      <c r="G25" s="329"/>
      <c r="H25" s="329"/>
      <c r="I25" s="329"/>
      <c r="J25" s="329"/>
      <c r="K25" s="329"/>
      <c r="L25" s="329"/>
      <c r="M25" s="329"/>
      <c r="N25" s="329"/>
      <c r="O25" s="369"/>
    </row>
    <row r="26" spans="1:15" s="1" customFormat="1">
      <c r="A26" s="368"/>
      <c r="B26" s="329"/>
      <c r="C26" s="329"/>
      <c r="D26" s="329"/>
      <c r="E26" s="329"/>
      <c r="F26" s="329"/>
      <c r="G26" s="329"/>
      <c r="H26" s="329"/>
      <c r="I26" s="329"/>
      <c r="J26" s="329"/>
      <c r="K26" s="329"/>
      <c r="L26" s="329"/>
      <c r="M26" s="329"/>
      <c r="N26" s="329"/>
      <c r="O26" s="369"/>
    </row>
    <row r="27" spans="1:15" s="1" customFormat="1">
      <c r="A27" s="368"/>
      <c r="B27" s="329"/>
      <c r="C27" s="329"/>
      <c r="D27" s="329"/>
      <c r="E27" s="329"/>
      <c r="F27" s="329"/>
      <c r="G27" s="329"/>
      <c r="H27" s="329"/>
      <c r="I27" s="329"/>
      <c r="J27" s="329"/>
      <c r="K27" s="329"/>
      <c r="L27" s="329"/>
      <c r="M27" s="329"/>
      <c r="N27" s="329"/>
      <c r="O27" s="369"/>
    </row>
    <row r="28" spans="1:15" s="1" customFormat="1">
      <c r="A28" s="370"/>
      <c r="B28" s="371"/>
      <c r="C28" s="371"/>
      <c r="D28" s="371"/>
      <c r="E28" s="371"/>
      <c r="F28" s="371"/>
      <c r="G28" s="371"/>
      <c r="H28" s="371"/>
      <c r="I28" s="371"/>
      <c r="J28" s="371"/>
      <c r="K28" s="371"/>
      <c r="L28" s="371"/>
      <c r="M28" s="371"/>
      <c r="N28" s="371"/>
      <c r="O28" s="372"/>
    </row>
    <row r="29" spans="1:15" s="1" customFormat="1"/>
    <row r="30" spans="1:15" s="1" customFormat="1"/>
    <row r="31" spans="1:15" s="1" customFormat="1"/>
    <row r="32" spans="1:15"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sheetData>
  <mergeCells count="81">
    <mergeCell ref="I2:J2"/>
    <mergeCell ref="K2:O2"/>
    <mergeCell ref="G3:H4"/>
    <mergeCell ref="I3:J4"/>
    <mergeCell ref="K3:O4"/>
    <mergeCell ref="A1:B4"/>
    <mergeCell ref="C1:F1"/>
    <mergeCell ref="C2:D2"/>
    <mergeCell ref="E2:F2"/>
    <mergeCell ref="E3:F4"/>
    <mergeCell ref="G1:J1"/>
    <mergeCell ref="K1:O1"/>
    <mergeCell ref="G2:H2"/>
    <mergeCell ref="A6:O6"/>
    <mergeCell ref="A10:F10"/>
    <mergeCell ref="H10:I10"/>
    <mergeCell ref="J10:K10"/>
    <mergeCell ref="L10:M10"/>
    <mergeCell ref="N10:O10"/>
    <mergeCell ref="A9:F9"/>
    <mergeCell ref="H9:I9"/>
    <mergeCell ref="J9:K9"/>
    <mergeCell ref="L9:M9"/>
    <mergeCell ref="N9:O9"/>
    <mergeCell ref="A7:F8"/>
    <mergeCell ref="G7:G8"/>
    <mergeCell ref="H7:O8"/>
    <mergeCell ref="A5:B5"/>
    <mergeCell ref="A12:F12"/>
    <mergeCell ref="H12:I12"/>
    <mergeCell ref="J12:K12"/>
    <mergeCell ref="L12:M12"/>
    <mergeCell ref="N12:O12"/>
    <mergeCell ref="A11:F11"/>
    <mergeCell ref="H11:I11"/>
    <mergeCell ref="J11:K11"/>
    <mergeCell ref="L11:M11"/>
    <mergeCell ref="N11:O11"/>
    <mergeCell ref="C5:O5"/>
    <mergeCell ref="A14:F14"/>
    <mergeCell ref="H14:I14"/>
    <mergeCell ref="J14:K14"/>
    <mergeCell ref="L14:M14"/>
    <mergeCell ref="N14:O14"/>
    <mergeCell ref="A13:F13"/>
    <mergeCell ref="H13:I13"/>
    <mergeCell ref="J13:K13"/>
    <mergeCell ref="L13:M13"/>
    <mergeCell ref="N13:O13"/>
    <mergeCell ref="A16:F16"/>
    <mergeCell ref="H16:I16"/>
    <mergeCell ref="J16:K16"/>
    <mergeCell ref="L16:M16"/>
    <mergeCell ref="N16:O16"/>
    <mergeCell ref="A15:F15"/>
    <mergeCell ref="H15:I15"/>
    <mergeCell ref="J15:K15"/>
    <mergeCell ref="L15:M15"/>
    <mergeCell ref="N15:O15"/>
    <mergeCell ref="A18:F18"/>
    <mergeCell ref="H18:I18"/>
    <mergeCell ref="J18:K18"/>
    <mergeCell ref="L18:M18"/>
    <mergeCell ref="N18:O18"/>
    <mergeCell ref="A17:F17"/>
    <mergeCell ref="H17:I17"/>
    <mergeCell ref="J17:K17"/>
    <mergeCell ref="L17:M17"/>
    <mergeCell ref="N17:O17"/>
    <mergeCell ref="A21:O21"/>
    <mergeCell ref="A22:O28"/>
    <mergeCell ref="A19:F19"/>
    <mergeCell ref="H19:I19"/>
    <mergeCell ref="J19:K19"/>
    <mergeCell ref="L19:M19"/>
    <mergeCell ref="N19:O19"/>
    <mergeCell ref="A20:F20"/>
    <mergeCell ref="H20:I20"/>
    <mergeCell ref="J20:K20"/>
    <mergeCell ref="L20:M20"/>
    <mergeCell ref="N20:O20"/>
  </mergeCells>
  <conditionalFormatting sqref="A9:A20">
    <cfRule type="expression" dxfId="21" priority="3">
      <formula>($G9="Réalisation partielle")</formula>
    </cfRule>
    <cfRule type="expression" dxfId="20" priority="4">
      <formula>($G9="Non atteint")</formula>
    </cfRule>
  </conditionalFormatting>
  <conditionalFormatting sqref="G9:G20">
    <cfRule type="containsText" dxfId="19" priority="1" operator="containsText" text="Non atteint">
      <formula>NOT(ISERROR(SEARCH("Non atteint",G9)))</formula>
    </cfRule>
    <cfRule type="containsText" dxfId="18" priority="2" operator="containsText" text="Réalisation partielle">
      <formula>NOT(ISERROR(SEARCH("Réalisation partielle",G9)))</formula>
    </cfRule>
  </conditionalFormatting>
  <conditionalFormatting sqref="H9:H20 J9:J20 L9:L20 N9:N20">
    <cfRule type="containsText" dxfId="17" priority="5" operator="containsText" text="0 - Non déterminé">
      <formula>NOT(ISERROR(SEARCH("0 - Non déterminé",H9)))</formula>
    </cfRule>
  </conditionalFormatting>
  <hyperlinks>
    <hyperlink ref="A5:B5" location="Sommaire!A1" display="SOMMAIRE" xr:uid="{28795FC7-3DCB-8842-8BF5-C3281CFCD1FA}"/>
  </hyperlinks>
  <printOptions horizontalCentered="1" verticalCentered="1"/>
  <pageMargins left="0.7" right="0.7" top="0.75" bottom="0.75" header="0.3" footer="0.3"/>
  <pageSetup paperSize="9" scale="51" orientation="landscape" horizontalDpi="0" verticalDpi="0"/>
  <headerFooter>
    <oddHeader xml:space="preserve">&amp;L&amp;"Calibri,Normal"&amp;K000000&amp;G&amp;C&amp;"Calibri Bold,Gras"&amp;24&amp;K000000CléA Feuille de route initiale&amp;"Calibri,Normal"&amp;12 </oddHeader>
    <oddFooter xml:space="preserve">&amp;L&amp;"Calibri,Normal"&amp;K0000003.2 CléA Feuille de route initiale </oddFooter>
  </headerFooter>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018E537E-4337-C546-B4CB-EBA92075DF9E}">
          <x14:formula1>
            <xm:f>Légendes!$E$65:$E$68</xm:f>
          </x14:formula1>
          <xm:sqref>G9:G20</xm:sqref>
        </x14:dataValidation>
        <x14:dataValidation type="list" allowBlank="1" showInputMessage="1" showErrorMessage="1" xr:uid="{A63C4BFF-A27C-6E4C-B3D6-5C613BAAA992}">
          <x14:formula1>
            <xm:f>Légendes!$B$88:$B$95</xm:f>
          </x14:formula1>
          <xm:sqref>H9:O20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75841-2914-7A4B-9E2F-ECAFEFCA739B}">
  <sheetPr>
    <pageSetUpPr fitToPage="1"/>
  </sheetPr>
  <dimension ref="A1:BC61"/>
  <sheetViews>
    <sheetView zoomScaleNormal="100" workbookViewId="0">
      <selection activeCell="H13" sqref="H13:O14"/>
    </sheetView>
  </sheetViews>
  <sheetFormatPr baseColWidth="10" defaultColWidth="10.6640625" defaultRowHeight="16"/>
  <cols>
    <col min="1" max="2" width="22.6640625" style="2" customWidth="1"/>
    <col min="3" max="3" width="28.1640625" style="2" customWidth="1"/>
    <col min="4" max="4" width="15.1640625" style="2" customWidth="1"/>
    <col min="5" max="5" width="14.6640625" style="2" customWidth="1"/>
    <col min="6" max="6" width="15" style="2" customWidth="1"/>
    <col min="7" max="7" width="14" style="2" customWidth="1"/>
    <col min="8" max="8" width="14.5" style="2" customWidth="1"/>
    <col min="9" max="9" width="12.6640625" style="2" customWidth="1"/>
    <col min="10" max="10" width="14" style="2" customWidth="1"/>
    <col min="11" max="11" width="12.6640625" style="2" customWidth="1"/>
    <col min="12" max="13" width="12.5" style="2" customWidth="1"/>
    <col min="14" max="14" width="13.5" style="2" customWidth="1"/>
    <col min="15" max="15" width="13" style="2" customWidth="1"/>
    <col min="16" max="19" width="10.6640625" style="1"/>
    <col min="20" max="16384" width="10.6640625" style="2"/>
  </cols>
  <sheetData>
    <row r="1" spans="1:55" ht="30" customHeight="1">
      <c r="A1" s="401" t="s">
        <v>461</v>
      </c>
      <c r="B1" s="388"/>
      <c r="C1" s="188" t="s">
        <v>454</v>
      </c>
      <c r="D1" s="390"/>
      <c r="E1" s="391"/>
      <c r="F1" s="392"/>
      <c r="G1" s="188" t="s">
        <v>443</v>
      </c>
      <c r="H1" s="397"/>
      <c r="I1" s="397"/>
      <c r="J1" s="392"/>
      <c r="K1" s="188" t="s">
        <v>0</v>
      </c>
      <c r="L1" s="280"/>
      <c r="M1" s="280"/>
      <c r="N1" s="280"/>
      <c r="O1" s="28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s="4" customFormat="1" ht="30" customHeight="1">
      <c r="A2" s="389"/>
      <c r="B2" s="127"/>
      <c r="C2" s="393" t="s">
        <v>1</v>
      </c>
      <c r="D2" s="394"/>
      <c r="E2" s="395" t="s">
        <v>2</v>
      </c>
      <c r="F2" s="396"/>
      <c r="G2" s="377" t="s">
        <v>1</v>
      </c>
      <c r="H2" s="193"/>
      <c r="I2" s="395" t="s">
        <v>2</v>
      </c>
      <c r="J2" s="378"/>
      <c r="K2" s="377" t="s">
        <v>3</v>
      </c>
      <c r="L2" s="185"/>
      <c r="M2" s="185"/>
      <c r="N2" s="185"/>
      <c r="O2" s="378"/>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5" s="4" customFormat="1" ht="30" customHeight="1">
      <c r="A3" s="389"/>
      <c r="B3" s="127"/>
      <c r="C3" s="44"/>
      <c r="D3" s="1"/>
      <c r="E3" s="368"/>
      <c r="F3" s="384"/>
      <c r="G3" s="328"/>
      <c r="H3" s="381"/>
      <c r="I3" s="375"/>
      <c r="J3" s="231"/>
      <c r="K3" s="277"/>
      <c r="L3" s="169"/>
      <c r="M3" s="169"/>
      <c r="N3" s="169"/>
      <c r="O3" s="23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5" ht="24" customHeight="1" thickBot="1">
      <c r="A4" s="389"/>
      <c r="B4" s="127"/>
      <c r="C4" s="45"/>
      <c r="D4" s="46"/>
      <c r="E4" s="385"/>
      <c r="F4" s="386"/>
      <c r="G4" s="278"/>
      <c r="H4" s="382"/>
      <c r="I4" s="376"/>
      <c r="J4" s="233"/>
      <c r="K4" s="278"/>
      <c r="L4" s="232"/>
      <c r="M4" s="232"/>
      <c r="N4" s="232"/>
      <c r="O4" s="23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5" ht="40.25" customHeight="1" thickBot="1">
      <c r="A5" s="379" t="s">
        <v>433</v>
      </c>
      <c r="B5" s="380"/>
      <c r="C5" s="383"/>
      <c r="D5" s="261"/>
      <c r="E5" s="261"/>
      <c r="F5" s="261"/>
      <c r="G5" s="261"/>
      <c r="H5" s="261"/>
      <c r="I5" s="261"/>
      <c r="J5" s="261"/>
      <c r="K5" s="261"/>
      <c r="L5" s="261"/>
      <c r="M5" s="261"/>
      <c r="N5" s="261"/>
      <c r="O5" s="262"/>
    </row>
    <row r="6" spans="1:55" s="6" customFormat="1" ht="35" customHeight="1" thickBot="1">
      <c r="A6" s="402" t="s">
        <v>293</v>
      </c>
      <c r="B6" s="357"/>
      <c r="C6" s="357"/>
      <c r="D6" s="357"/>
      <c r="E6" s="357"/>
      <c r="F6" s="357"/>
      <c r="G6" s="357"/>
      <c r="H6" s="357"/>
      <c r="I6" s="261"/>
      <c r="J6" s="261"/>
      <c r="K6" s="261"/>
      <c r="L6" s="261"/>
      <c r="M6" s="261"/>
      <c r="N6" s="261"/>
      <c r="O6" s="262"/>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row>
    <row r="7" spans="1:55" ht="40.25" customHeight="1" thickBot="1">
      <c r="A7" s="501" t="s">
        <v>5</v>
      </c>
      <c r="B7" s="261"/>
      <c r="C7" s="82" t="s">
        <v>124</v>
      </c>
      <c r="D7" s="505" t="s">
        <v>124</v>
      </c>
      <c r="E7" s="509"/>
      <c r="F7" s="505" t="s">
        <v>125</v>
      </c>
      <c r="G7" s="506"/>
      <c r="H7" s="505" t="s">
        <v>126</v>
      </c>
      <c r="I7" s="506"/>
      <c r="J7" s="505" t="s">
        <v>7</v>
      </c>
      <c r="K7" s="506"/>
      <c r="L7" s="505" t="s">
        <v>7</v>
      </c>
      <c r="M7" s="506"/>
      <c r="N7" s="505" t="s">
        <v>7</v>
      </c>
      <c r="O7" s="506"/>
    </row>
    <row r="8" spans="1:55" ht="40.25" customHeight="1" thickBot="1">
      <c r="A8" s="501" t="s">
        <v>8</v>
      </c>
      <c r="B8" s="261"/>
      <c r="C8" s="89"/>
      <c r="D8" s="505" t="s">
        <v>124</v>
      </c>
      <c r="E8" s="506"/>
      <c r="F8" s="505" t="s">
        <v>127</v>
      </c>
      <c r="G8" s="506"/>
      <c r="H8" s="505" t="s">
        <v>7</v>
      </c>
      <c r="I8" s="506"/>
      <c r="J8" s="505" t="s">
        <v>7</v>
      </c>
      <c r="K8" s="506"/>
      <c r="L8" s="505" t="s">
        <v>7</v>
      </c>
      <c r="M8" s="506"/>
      <c r="N8" s="505" t="s">
        <v>7</v>
      </c>
      <c r="O8" s="506"/>
    </row>
    <row r="9" spans="1:55" ht="40.25" customHeight="1" thickBot="1">
      <c r="A9" s="501" t="s">
        <v>10</v>
      </c>
      <c r="B9" s="261"/>
      <c r="C9" s="90"/>
      <c r="D9" s="507" t="s">
        <v>124</v>
      </c>
      <c r="E9" s="508"/>
      <c r="F9" s="507" t="s">
        <v>126</v>
      </c>
      <c r="G9" s="508"/>
      <c r="H9" s="507" t="s">
        <v>125</v>
      </c>
      <c r="I9" s="508"/>
      <c r="J9" s="507" t="s">
        <v>131</v>
      </c>
      <c r="K9" s="508"/>
      <c r="L9" s="507" t="s">
        <v>127</v>
      </c>
      <c r="M9" s="508"/>
      <c r="N9" s="507" t="s">
        <v>7</v>
      </c>
      <c r="O9" s="508"/>
    </row>
    <row r="10" spans="1:55" ht="40.25" customHeight="1" thickBot="1">
      <c r="A10" s="501" t="s">
        <v>12</v>
      </c>
      <c r="B10" s="261"/>
      <c r="C10" s="90"/>
      <c r="D10" s="507" t="s">
        <v>7</v>
      </c>
      <c r="E10" s="508"/>
      <c r="F10" s="507" t="s">
        <v>7</v>
      </c>
      <c r="G10" s="508"/>
      <c r="H10" s="507" t="s">
        <v>7</v>
      </c>
      <c r="I10" s="508"/>
      <c r="J10" s="507" t="s">
        <v>7</v>
      </c>
      <c r="K10" s="508"/>
      <c r="L10" s="507" t="s">
        <v>7</v>
      </c>
      <c r="M10" s="508"/>
      <c r="N10" s="507" t="s">
        <v>7</v>
      </c>
      <c r="O10" s="508"/>
    </row>
    <row r="11" spans="1:55" ht="17" thickBot="1">
      <c r="A11" s="441"/>
      <c r="B11" s="168"/>
      <c r="C11" s="168"/>
      <c r="D11" s="168"/>
      <c r="E11" s="168"/>
      <c r="F11" s="168"/>
      <c r="G11" s="168"/>
      <c r="H11" s="168"/>
      <c r="I11" s="168"/>
      <c r="J11" s="168"/>
      <c r="K11" s="168"/>
      <c r="L11" s="168"/>
      <c r="M11" s="168"/>
      <c r="N11" s="168"/>
      <c r="O11" s="168"/>
    </row>
    <row r="12" spans="1:55" s="6" customFormat="1" ht="40.25" customHeight="1" thickBot="1">
      <c r="A12" s="402" t="s">
        <v>294</v>
      </c>
      <c r="B12" s="357"/>
      <c r="C12" s="357"/>
      <c r="D12" s="357"/>
      <c r="E12" s="357"/>
      <c r="F12" s="357"/>
      <c r="G12" s="357"/>
      <c r="H12" s="357"/>
      <c r="I12" s="261"/>
      <c r="J12" s="261"/>
      <c r="K12" s="261"/>
      <c r="L12" s="261"/>
      <c r="M12" s="261"/>
      <c r="N12" s="261"/>
      <c r="O12" s="262"/>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row>
    <row r="13" spans="1:55" ht="14" customHeight="1">
      <c r="A13" s="120" t="s">
        <v>14</v>
      </c>
      <c r="B13" s="121"/>
      <c r="C13" s="121"/>
      <c r="D13" s="121"/>
      <c r="E13" s="121"/>
      <c r="F13" s="272"/>
      <c r="G13" s="502" t="s">
        <v>291</v>
      </c>
      <c r="H13" s="442" t="s">
        <v>470</v>
      </c>
      <c r="I13" s="443"/>
      <c r="J13" s="443"/>
      <c r="K13" s="443"/>
      <c r="L13" s="443"/>
      <c r="M13" s="443"/>
      <c r="N13" s="443"/>
      <c r="O13" s="443"/>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5" s="6" customFormat="1" ht="40.25" customHeight="1" thickBot="1">
      <c r="A14" s="493"/>
      <c r="B14" s="494"/>
      <c r="C14" s="494"/>
      <c r="D14" s="494"/>
      <c r="E14" s="494"/>
      <c r="F14" s="495"/>
      <c r="G14" s="503"/>
      <c r="H14" s="504"/>
      <c r="I14" s="504"/>
      <c r="J14" s="504"/>
      <c r="K14" s="504"/>
      <c r="L14" s="504"/>
      <c r="M14" s="504"/>
      <c r="N14" s="504"/>
      <c r="O14" s="504"/>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55" s="1" customFormat="1" ht="47" customHeight="1" thickBot="1">
      <c r="A15" s="500" t="s">
        <v>471</v>
      </c>
      <c r="B15" s="261"/>
      <c r="C15" s="261"/>
      <c r="D15" s="261"/>
      <c r="E15" s="261"/>
      <c r="F15" s="262"/>
      <c r="G15" s="87" t="s">
        <v>343</v>
      </c>
      <c r="H15" s="491" t="s">
        <v>7</v>
      </c>
      <c r="I15" s="492"/>
      <c r="J15" s="491" t="s">
        <v>7</v>
      </c>
      <c r="K15" s="492"/>
      <c r="L15" s="491" t="s">
        <v>7</v>
      </c>
      <c r="M15" s="492"/>
      <c r="N15" s="491" t="s">
        <v>7</v>
      </c>
      <c r="O15" s="492"/>
    </row>
    <row r="16" spans="1:55" s="1" customFormat="1" ht="47" customHeight="1" thickBot="1">
      <c r="A16" s="500" t="s">
        <v>471</v>
      </c>
      <c r="B16" s="261"/>
      <c r="C16" s="261"/>
      <c r="D16" s="261"/>
      <c r="E16" s="261"/>
      <c r="F16" s="262"/>
      <c r="G16" s="87" t="s">
        <v>17</v>
      </c>
      <c r="H16" s="491" t="s">
        <v>124</v>
      </c>
      <c r="I16" s="492"/>
      <c r="J16" s="491" t="s">
        <v>125</v>
      </c>
      <c r="K16" s="492"/>
      <c r="L16" s="491" t="s">
        <v>7</v>
      </c>
      <c r="M16" s="492"/>
      <c r="N16" s="491" t="s">
        <v>7</v>
      </c>
      <c r="O16" s="492"/>
    </row>
    <row r="17" spans="1:15" s="1" customFormat="1" ht="47" customHeight="1" thickBot="1">
      <c r="A17" s="500" t="s">
        <v>471</v>
      </c>
      <c r="B17" s="261"/>
      <c r="C17" s="261"/>
      <c r="D17" s="261"/>
      <c r="E17" s="261"/>
      <c r="F17" s="262"/>
      <c r="G17" s="87" t="s">
        <v>343</v>
      </c>
      <c r="H17" s="491" t="s">
        <v>7</v>
      </c>
      <c r="I17" s="492"/>
      <c r="J17" s="491" t="s">
        <v>7</v>
      </c>
      <c r="K17" s="492"/>
      <c r="L17" s="491" t="s">
        <v>7</v>
      </c>
      <c r="M17" s="492"/>
      <c r="N17" s="491" t="s">
        <v>7</v>
      </c>
      <c r="O17" s="492"/>
    </row>
    <row r="18" spans="1:15" s="1" customFormat="1" ht="47" customHeight="1" thickBot="1">
      <c r="A18" s="500" t="s">
        <v>471</v>
      </c>
      <c r="B18" s="261"/>
      <c r="C18" s="261"/>
      <c r="D18" s="261"/>
      <c r="E18" s="261"/>
      <c r="F18" s="262"/>
      <c r="G18" s="87" t="s">
        <v>343</v>
      </c>
      <c r="H18" s="491" t="s">
        <v>7</v>
      </c>
      <c r="I18" s="492"/>
      <c r="J18" s="491" t="s">
        <v>7</v>
      </c>
      <c r="K18" s="492"/>
      <c r="L18" s="491" t="s">
        <v>7</v>
      </c>
      <c r="M18" s="492"/>
      <c r="N18" s="491" t="s">
        <v>7</v>
      </c>
      <c r="O18" s="492"/>
    </row>
    <row r="19" spans="1:15" s="1" customFormat="1" ht="47" customHeight="1" thickBot="1">
      <c r="A19" s="500" t="s">
        <v>471</v>
      </c>
      <c r="B19" s="261"/>
      <c r="C19" s="261"/>
      <c r="D19" s="261"/>
      <c r="E19" s="261"/>
      <c r="F19" s="262"/>
      <c r="G19" s="87" t="s">
        <v>17</v>
      </c>
      <c r="H19" s="491" t="s">
        <v>126</v>
      </c>
      <c r="I19" s="492"/>
      <c r="J19" s="491" t="s">
        <v>7</v>
      </c>
      <c r="K19" s="492"/>
      <c r="L19" s="491" t="s">
        <v>7</v>
      </c>
      <c r="M19" s="492"/>
      <c r="N19" s="491" t="s">
        <v>7</v>
      </c>
      <c r="O19" s="492"/>
    </row>
    <row r="20" spans="1:15" s="1" customFormat="1" ht="47" customHeight="1" thickBot="1">
      <c r="A20" s="500" t="s">
        <v>471</v>
      </c>
      <c r="B20" s="261"/>
      <c r="C20" s="261"/>
      <c r="D20" s="261"/>
      <c r="E20" s="261"/>
      <c r="F20" s="262"/>
      <c r="G20" s="87" t="s">
        <v>343</v>
      </c>
      <c r="H20" s="491" t="s">
        <v>7</v>
      </c>
      <c r="I20" s="492"/>
      <c r="J20" s="491" t="s">
        <v>7</v>
      </c>
      <c r="K20" s="492"/>
      <c r="L20" s="491" t="s">
        <v>7</v>
      </c>
      <c r="M20" s="492"/>
      <c r="N20" s="491" t="s">
        <v>7</v>
      </c>
      <c r="O20" s="492"/>
    </row>
    <row r="21" spans="1:15" s="1" customFormat="1" ht="47" customHeight="1" thickBot="1">
      <c r="A21" s="500" t="s">
        <v>471</v>
      </c>
      <c r="B21" s="261"/>
      <c r="C21" s="261"/>
      <c r="D21" s="261"/>
      <c r="E21" s="261"/>
      <c r="F21" s="262"/>
      <c r="G21" s="87" t="s">
        <v>18</v>
      </c>
      <c r="H21" s="491" t="s">
        <v>7</v>
      </c>
      <c r="I21" s="492"/>
      <c r="J21" s="491" t="s">
        <v>7</v>
      </c>
      <c r="K21" s="492"/>
      <c r="L21" s="491" t="s">
        <v>7</v>
      </c>
      <c r="M21" s="492"/>
      <c r="N21" s="491" t="s">
        <v>7</v>
      </c>
      <c r="O21" s="492"/>
    </row>
    <row r="22" spans="1:15" s="1" customFormat="1" ht="47" customHeight="1" thickBot="1">
      <c r="A22" s="500" t="s">
        <v>471</v>
      </c>
      <c r="B22" s="261"/>
      <c r="C22" s="261"/>
      <c r="D22" s="261"/>
      <c r="E22" s="261"/>
      <c r="F22" s="262"/>
      <c r="G22" s="87" t="s">
        <v>343</v>
      </c>
      <c r="H22" s="491" t="s">
        <v>7</v>
      </c>
      <c r="I22" s="492"/>
      <c r="J22" s="491" t="s">
        <v>7</v>
      </c>
      <c r="K22" s="492"/>
      <c r="L22" s="491" t="s">
        <v>7</v>
      </c>
      <c r="M22" s="492"/>
      <c r="N22" s="491" t="s">
        <v>7</v>
      </c>
      <c r="O22" s="492"/>
    </row>
    <row r="23" spans="1:15" s="1" customFormat="1" ht="47" customHeight="1" thickBot="1">
      <c r="A23" s="500" t="s">
        <v>471</v>
      </c>
      <c r="B23" s="261"/>
      <c r="C23" s="261"/>
      <c r="D23" s="261"/>
      <c r="E23" s="261"/>
      <c r="F23" s="262"/>
      <c r="G23" s="87" t="s">
        <v>105</v>
      </c>
      <c r="H23" s="491" t="s">
        <v>127</v>
      </c>
      <c r="I23" s="492"/>
      <c r="J23" s="491" t="s">
        <v>128</v>
      </c>
      <c r="K23" s="492"/>
      <c r="L23" s="491" t="s">
        <v>128</v>
      </c>
      <c r="M23" s="492"/>
      <c r="N23" s="491" t="s">
        <v>7</v>
      </c>
      <c r="O23" s="492"/>
    </row>
    <row r="24" spans="1:15" s="1" customFormat="1" ht="47" customHeight="1" thickBot="1">
      <c r="A24" s="500" t="s">
        <v>471</v>
      </c>
      <c r="B24" s="261"/>
      <c r="C24" s="261"/>
      <c r="D24" s="261"/>
      <c r="E24" s="261"/>
      <c r="F24" s="262"/>
      <c r="G24" s="87" t="s">
        <v>18</v>
      </c>
      <c r="H24" s="491" t="s">
        <v>7</v>
      </c>
      <c r="I24" s="492"/>
      <c r="J24" s="491" t="s">
        <v>7</v>
      </c>
      <c r="K24" s="492"/>
      <c r="L24" s="491" t="s">
        <v>7</v>
      </c>
      <c r="M24" s="492"/>
      <c r="N24" s="491" t="s">
        <v>7</v>
      </c>
      <c r="O24" s="492"/>
    </row>
    <row r="25" spans="1:15" s="1" customFormat="1" ht="47" customHeight="1" thickBot="1">
      <c r="A25" s="500" t="s">
        <v>471</v>
      </c>
      <c r="B25" s="261"/>
      <c r="C25" s="261"/>
      <c r="D25" s="261"/>
      <c r="E25" s="261"/>
      <c r="F25" s="262"/>
      <c r="G25" s="87" t="s">
        <v>17</v>
      </c>
      <c r="H25" s="491" t="s">
        <v>133</v>
      </c>
      <c r="I25" s="492"/>
      <c r="J25" s="491" t="s">
        <v>7</v>
      </c>
      <c r="K25" s="492"/>
      <c r="L25" s="491" t="s">
        <v>7</v>
      </c>
      <c r="M25" s="492"/>
      <c r="N25" s="491" t="s">
        <v>7</v>
      </c>
      <c r="O25" s="492"/>
    </row>
    <row r="26" spans="1:15" s="1" customFormat="1" ht="47" customHeight="1" thickBot="1">
      <c r="A26" s="500" t="s">
        <v>471</v>
      </c>
      <c r="B26" s="261"/>
      <c r="C26" s="261"/>
      <c r="D26" s="261"/>
      <c r="E26" s="261"/>
      <c r="F26" s="262"/>
      <c r="G26" s="88" t="s">
        <v>343</v>
      </c>
      <c r="H26" s="491" t="s">
        <v>7</v>
      </c>
      <c r="I26" s="492"/>
      <c r="J26" s="491" t="s">
        <v>7</v>
      </c>
      <c r="K26" s="492"/>
      <c r="L26" s="491" t="s">
        <v>7</v>
      </c>
      <c r="M26" s="492"/>
      <c r="N26" s="491" t="s">
        <v>7</v>
      </c>
      <c r="O26" s="492"/>
    </row>
    <row r="27" spans="1:15" ht="40.25" customHeight="1" thickBot="1">
      <c r="A27" s="417" t="s">
        <v>289</v>
      </c>
      <c r="B27" s="418"/>
      <c r="C27" s="418"/>
      <c r="D27" s="418"/>
      <c r="E27" s="418"/>
      <c r="F27" s="418"/>
      <c r="G27" s="419"/>
      <c r="H27" s="419"/>
      <c r="I27" s="419"/>
      <c r="J27" s="419"/>
      <c r="K27" s="419"/>
      <c r="L27" s="419"/>
      <c r="M27" s="419"/>
      <c r="N27" s="419"/>
      <c r="O27" s="420"/>
    </row>
    <row r="28" spans="1:15" s="1" customFormat="1">
      <c r="A28" s="497"/>
      <c r="B28" s="122"/>
      <c r="C28" s="122"/>
      <c r="D28" s="122"/>
      <c r="E28" s="122"/>
      <c r="F28" s="122"/>
      <c r="G28" s="122"/>
      <c r="H28" s="122"/>
      <c r="I28" s="122"/>
      <c r="J28" s="122"/>
      <c r="K28" s="122"/>
      <c r="L28" s="122"/>
      <c r="M28" s="122"/>
      <c r="N28" s="122"/>
      <c r="O28" s="498"/>
    </row>
    <row r="29" spans="1:15" s="1" customFormat="1">
      <c r="A29" s="421"/>
      <c r="B29" s="169"/>
      <c r="C29" s="169"/>
      <c r="D29" s="169"/>
      <c r="E29" s="169"/>
      <c r="F29" s="169"/>
      <c r="G29" s="169"/>
      <c r="H29" s="169"/>
      <c r="I29" s="169"/>
      <c r="J29" s="169"/>
      <c r="K29" s="169"/>
      <c r="L29" s="169"/>
      <c r="M29" s="169"/>
      <c r="N29" s="169"/>
      <c r="O29" s="381"/>
    </row>
    <row r="30" spans="1:15" s="1" customFormat="1">
      <c r="A30" s="421"/>
      <c r="B30" s="169"/>
      <c r="C30" s="169"/>
      <c r="D30" s="169"/>
      <c r="E30" s="169"/>
      <c r="F30" s="169"/>
      <c r="G30" s="169"/>
      <c r="H30" s="169"/>
      <c r="I30" s="169"/>
      <c r="J30" s="169"/>
      <c r="K30" s="169"/>
      <c r="L30" s="169"/>
      <c r="M30" s="169"/>
      <c r="N30" s="169"/>
      <c r="O30" s="381"/>
    </row>
    <row r="31" spans="1:15" s="1" customFormat="1">
      <c r="A31" s="421"/>
      <c r="B31" s="169"/>
      <c r="C31" s="169"/>
      <c r="D31" s="169"/>
      <c r="E31" s="169"/>
      <c r="F31" s="169"/>
      <c r="G31" s="169"/>
      <c r="H31" s="169"/>
      <c r="I31" s="169"/>
      <c r="J31" s="169"/>
      <c r="K31" s="169"/>
      <c r="L31" s="169"/>
      <c r="M31" s="169"/>
      <c r="N31" s="169"/>
      <c r="O31" s="381"/>
    </row>
    <row r="32" spans="1:15" s="1" customFormat="1">
      <c r="A32" s="421"/>
      <c r="B32" s="169"/>
      <c r="C32" s="169"/>
      <c r="D32" s="169"/>
      <c r="E32" s="169"/>
      <c r="F32" s="169"/>
      <c r="G32" s="169"/>
      <c r="H32" s="169"/>
      <c r="I32" s="169"/>
      <c r="J32" s="169"/>
      <c r="K32" s="169"/>
      <c r="L32" s="169"/>
      <c r="M32" s="169"/>
      <c r="N32" s="169"/>
      <c r="O32" s="381"/>
    </row>
    <row r="33" spans="1:15" s="1" customFormat="1">
      <c r="A33" s="421"/>
      <c r="B33" s="169"/>
      <c r="C33" s="169"/>
      <c r="D33" s="169"/>
      <c r="E33" s="169"/>
      <c r="F33" s="169"/>
      <c r="G33" s="169"/>
      <c r="H33" s="169"/>
      <c r="I33" s="169"/>
      <c r="J33" s="169"/>
      <c r="K33" s="169"/>
      <c r="L33" s="169"/>
      <c r="M33" s="169"/>
      <c r="N33" s="169"/>
      <c r="O33" s="381"/>
    </row>
    <row r="34" spans="1:15" s="1" customFormat="1">
      <c r="A34" s="499"/>
      <c r="B34" s="168"/>
      <c r="C34" s="168"/>
      <c r="D34" s="168"/>
      <c r="E34" s="168"/>
      <c r="F34" s="168"/>
      <c r="G34" s="168"/>
      <c r="H34" s="168"/>
      <c r="I34" s="168"/>
      <c r="J34" s="168"/>
      <c r="K34" s="168"/>
      <c r="L34" s="168"/>
      <c r="M34" s="168"/>
      <c r="N34" s="168"/>
      <c r="O34" s="170"/>
    </row>
    <row r="35" spans="1:15" s="1" customFormat="1"/>
    <row r="36" spans="1:15" s="1" customFormat="1"/>
    <row r="37" spans="1:15" s="1" customFormat="1"/>
    <row r="38" spans="1:15" s="1" customFormat="1"/>
    <row r="39" spans="1:15" s="1" customFormat="1"/>
    <row r="40" spans="1:15" s="1" customFormat="1"/>
    <row r="41" spans="1:15" s="1" customFormat="1"/>
    <row r="42" spans="1:15" s="1" customFormat="1"/>
    <row r="43" spans="1:15" s="1" customFormat="1"/>
    <row r="44" spans="1:15" s="1" customFormat="1"/>
    <row r="45" spans="1:15" s="1" customFormat="1"/>
    <row r="46" spans="1:15" s="1" customFormat="1"/>
    <row r="47" spans="1:15" s="1" customFormat="1"/>
    <row r="48" spans="1:15"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sheetData>
  <dataConsolidate/>
  <mergeCells count="111">
    <mergeCell ref="A5:B5"/>
    <mergeCell ref="C5:O5"/>
    <mergeCell ref="A7:B7"/>
    <mergeCell ref="A6:O6"/>
    <mergeCell ref="D7:E7"/>
    <mergeCell ref="F7:G7"/>
    <mergeCell ref="H7:I7"/>
    <mergeCell ref="J7:K7"/>
    <mergeCell ref="A1:B4"/>
    <mergeCell ref="C1:F1"/>
    <mergeCell ref="C2:D2"/>
    <mergeCell ref="E2:F2"/>
    <mergeCell ref="E3:F4"/>
    <mergeCell ref="L7:M7"/>
    <mergeCell ref="N7:O7"/>
    <mergeCell ref="G1:J1"/>
    <mergeCell ref="K1:O1"/>
    <mergeCell ref="L10:M10"/>
    <mergeCell ref="N10:O10"/>
    <mergeCell ref="D9:E9"/>
    <mergeCell ref="F9:G9"/>
    <mergeCell ref="H9:I9"/>
    <mergeCell ref="J9:K9"/>
    <mergeCell ref="L9:M9"/>
    <mergeCell ref="G2:H2"/>
    <mergeCell ref="I2:J2"/>
    <mergeCell ref="K2:O2"/>
    <mergeCell ref="G3:H4"/>
    <mergeCell ref="I3:J4"/>
    <mergeCell ref="K3:O4"/>
    <mergeCell ref="A8:B8"/>
    <mergeCell ref="A9:B9"/>
    <mergeCell ref="A10:B10"/>
    <mergeCell ref="A11:O11"/>
    <mergeCell ref="A12:O12"/>
    <mergeCell ref="A13:F14"/>
    <mergeCell ref="G13:G14"/>
    <mergeCell ref="H13:O14"/>
    <mergeCell ref="A15:F15"/>
    <mergeCell ref="H15:I15"/>
    <mergeCell ref="J15:K15"/>
    <mergeCell ref="L15:M15"/>
    <mergeCell ref="N15:O15"/>
    <mergeCell ref="D8:E8"/>
    <mergeCell ref="F8:G8"/>
    <mergeCell ref="H8:I8"/>
    <mergeCell ref="J8:K8"/>
    <mergeCell ref="L8:M8"/>
    <mergeCell ref="N8:O8"/>
    <mergeCell ref="N9:O9"/>
    <mergeCell ref="D10:E10"/>
    <mergeCell ref="F10:G10"/>
    <mergeCell ref="H10:I10"/>
    <mergeCell ref="J10:K10"/>
    <mergeCell ref="A16:F16"/>
    <mergeCell ref="H16:I16"/>
    <mergeCell ref="J16:K16"/>
    <mergeCell ref="L16:M16"/>
    <mergeCell ref="N16:O16"/>
    <mergeCell ref="A17:F17"/>
    <mergeCell ref="H17:I17"/>
    <mergeCell ref="J17:K17"/>
    <mergeCell ref="L17:M17"/>
    <mergeCell ref="N17:O17"/>
    <mergeCell ref="A18:F18"/>
    <mergeCell ref="H18:I18"/>
    <mergeCell ref="J18:K18"/>
    <mergeCell ref="L18:M18"/>
    <mergeCell ref="N18:O18"/>
    <mergeCell ref="A19:F19"/>
    <mergeCell ref="H19:I19"/>
    <mergeCell ref="J19:K19"/>
    <mergeCell ref="L19:M19"/>
    <mergeCell ref="N19:O19"/>
    <mergeCell ref="A20:F20"/>
    <mergeCell ref="H20:I20"/>
    <mergeCell ref="J20:K20"/>
    <mergeCell ref="L20:M20"/>
    <mergeCell ref="N20:O20"/>
    <mergeCell ref="A21:F21"/>
    <mergeCell ref="H21:I21"/>
    <mergeCell ref="J21:K21"/>
    <mergeCell ref="L21:M21"/>
    <mergeCell ref="N21:O21"/>
    <mergeCell ref="A22:F22"/>
    <mergeCell ref="H22:I22"/>
    <mergeCell ref="J22:K22"/>
    <mergeCell ref="L22:M22"/>
    <mergeCell ref="N22:O22"/>
    <mergeCell ref="A23:F23"/>
    <mergeCell ref="H23:I23"/>
    <mergeCell ref="J23:K23"/>
    <mergeCell ref="L23:M23"/>
    <mergeCell ref="N23:O23"/>
    <mergeCell ref="A28:O34"/>
    <mergeCell ref="A26:F26"/>
    <mergeCell ref="H26:I26"/>
    <mergeCell ref="J26:K26"/>
    <mergeCell ref="L26:M26"/>
    <mergeCell ref="N26:O26"/>
    <mergeCell ref="A27:O27"/>
    <mergeCell ref="A24:F24"/>
    <mergeCell ref="H24:I24"/>
    <mergeCell ref="J24:K24"/>
    <mergeCell ref="L24:M24"/>
    <mergeCell ref="N24:O24"/>
    <mergeCell ref="A25:F25"/>
    <mergeCell ref="H25:I25"/>
    <mergeCell ref="J25:K25"/>
    <mergeCell ref="L25:M25"/>
    <mergeCell ref="N25:O25"/>
  </mergeCells>
  <conditionalFormatting sqref="A15:A26">
    <cfRule type="expression" dxfId="16" priority="30">
      <formula>($G15="Réalisation partielle")</formula>
    </cfRule>
    <cfRule type="expression" dxfId="15" priority="29">
      <formula>($G15="Non atteint")</formula>
    </cfRule>
  </conditionalFormatting>
  <conditionalFormatting sqref="C7">
    <cfRule type="containsText" dxfId="14" priority="6" operator="containsText" text="0 - Non déterminé">
      <formula>NOT(ISERROR(SEARCH("0 - Non déterminé",C7)))</formula>
    </cfRule>
  </conditionalFormatting>
  <conditionalFormatting sqref="D7:D10 F7:F10 H7:H10 J7:J10 L7:L10 N7:N10">
    <cfRule type="containsText" dxfId="13" priority="7" operator="containsText" text="0 - Non déterminé">
      <formula>NOT(ISERROR(SEARCH("0 - Non déterminé",D7)))</formula>
    </cfRule>
  </conditionalFormatting>
  <conditionalFormatting sqref="G15:G26">
    <cfRule type="containsText" dxfId="12" priority="5" operator="containsText" text="Réalisation partielle">
      <formula>NOT(ISERROR(SEARCH("Réalisation partielle",G15)))</formula>
    </cfRule>
    <cfRule type="containsText" dxfId="11" priority="4" operator="containsText" text="Non atteint">
      <formula>NOT(ISERROR(SEARCH("Non atteint",G15)))</formula>
    </cfRule>
  </conditionalFormatting>
  <conditionalFormatting sqref="H15:H26">
    <cfRule type="containsText" dxfId="10" priority="3" operator="containsText" text="0 - Non déterminé">
      <formula>NOT(ISERROR(SEARCH("0 - Non déterminé",H15)))</formula>
    </cfRule>
  </conditionalFormatting>
  <conditionalFormatting sqref="J15:J26 L15:L26 N15:N26">
    <cfRule type="containsText" dxfId="9" priority="1" operator="containsText" text="0 - Non déterminé">
      <formula>NOT(ISERROR(SEARCH("0 - Non déterminé",J15)))</formula>
    </cfRule>
  </conditionalFormatting>
  <hyperlinks>
    <hyperlink ref="A5:B5" location="Sommaire!A1" display="SOMMAIRE" xr:uid="{58C70927-7AD4-1540-AF51-9DBB8CE1F970}"/>
  </hyperlinks>
  <printOptions horizontalCentered="1" verticalCentered="1"/>
  <pageMargins left="0.7" right="0.7" top="0.75" bottom="0.75" header="0.3" footer="0.3"/>
  <pageSetup paperSize="9" scale="44" orientation="landscape" horizontalDpi="0" verticalDpi="0"/>
  <headerFooter>
    <oddHeader xml:space="preserve">&amp;L&amp;"Calibri,Normal"&amp;K000000&amp;G&amp;C&amp;"Calibri Bold,Gras"&amp;24&amp;K000000CléA Feuille de route mi-parcours </oddHeader>
    <oddFooter xml:space="preserve">&amp;L&amp;"Calibri,Normal"&amp;K0000003.3 CléA Feuille de route mi-parcours </oddFooter>
  </headerFooter>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8DFD9158-0969-D848-B485-268EAAFE95FD}">
          <x14:formula1>
            <xm:f>Légendes!$E$65:$E$68</xm:f>
          </x14:formula1>
          <xm:sqref>G15:G26</xm:sqref>
        </x14:dataValidation>
        <x14:dataValidation type="list" allowBlank="1" showInputMessage="1" showErrorMessage="1" xr:uid="{7ABDCF85-58B0-6749-83A7-6173AB2B973C}">
          <x14:formula1>
            <xm:f>Légendes!$B$88:$B$95</xm:f>
          </x14:formula1>
          <xm:sqref>C7 D7:D10 F7:O10 E8:E10 H15:O26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0B00F-8E51-A84D-82DB-6D892F6AB49B}">
  <sheetPr>
    <pageSetUpPr fitToPage="1"/>
  </sheetPr>
  <dimension ref="A1:BC59"/>
  <sheetViews>
    <sheetView zoomScale="90" zoomScaleNormal="90" workbookViewId="0">
      <selection sqref="A1:XFD1048576"/>
    </sheetView>
  </sheetViews>
  <sheetFormatPr baseColWidth="10" defaultColWidth="10.6640625" defaultRowHeight="16"/>
  <cols>
    <col min="1" max="3" width="22.6640625" style="2" customWidth="1"/>
    <col min="4" max="4" width="15.1640625" style="2" customWidth="1"/>
    <col min="5" max="5" width="14.6640625" style="2" customWidth="1"/>
    <col min="6" max="6" width="15" style="2" customWidth="1"/>
    <col min="7" max="7" width="14" style="2" customWidth="1"/>
    <col min="8" max="8" width="14.5" style="2" customWidth="1"/>
    <col min="9" max="9" width="12.6640625" style="2" customWidth="1"/>
    <col min="10" max="10" width="14" style="2" customWidth="1"/>
    <col min="11" max="11" width="12.6640625" style="2" customWidth="1"/>
    <col min="12" max="12" width="12" style="2" customWidth="1"/>
    <col min="13" max="13" width="11.6640625" style="2" customWidth="1"/>
    <col min="14" max="14" width="13.5" style="2" customWidth="1"/>
    <col min="15" max="15" width="13" style="2" customWidth="1"/>
    <col min="16" max="19" width="10.6640625" style="1"/>
    <col min="20" max="16384" width="10.6640625" style="2"/>
  </cols>
  <sheetData>
    <row r="1" spans="1:55" ht="30" customHeight="1">
      <c r="A1" s="401" t="s">
        <v>462</v>
      </c>
      <c r="B1" s="388"/>
      <c r="C1" s="188" t="s">
        <v>454</v>
      </c>
      <c r="D1" s="390"/>
      <c r="E1" s="391"/>
      <c r="F1" s="392"/>
      <c r="G1" s="188" t="s">
        <v>443</v>
      </c>
      <c r="H1" s="397"/>
      <c r="I1" s="397"/>
      <c r="J1" s="392"/>
      <c r="K1" s="188" t="s">
        <v>0</v>
      </c>
      <c r="L1" s="280"/>
      <c r="M1" s="280"/>
      <c r="N1" s="280"/>
      <c r="O1" s="28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s="4" customFormat="1" ht="30" customHeight="1">
      <c r="A2" s="389"/>
      <c r="B2" s="127"/>
      <c r="C2" s="393" t="s">
        <v>1</v>
      </c>
      <c r="D2" s="394"/>
      <c r="E2" s="395" t="s">
        <v>2</v>
      </c>
      <c r="F2" s="396"/>
      <c r="G2" s="377" t="s">
        <v>1</v>
      </c>
      <c r="H2" s="193"/>
      <c r="I2" s="395" t="s">
        <v>2</v>
      </c>
      <c r="J2" s="378"/>
      <c r="K2" s="377" t="s">
        <v>3</v>
      </c>
      <c r="L2" s="185"/>
      <c r="M2" s="185"/>
      <c r="N2" s="185"/>
      <c r="O2" s="378"/>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5" s="4" customFormat="1" ht="30" customHeight="1">
      <c r="A3" s="389"/>
      <c r="B3" s="127"/>
      <c r="C3" s="44"/>
      <c r="D3" s="1"/>
      <c r="E3" s="368"/>
      <c r="F3" s="384"/>
      <c r="G3" s="328"/>
      <c r="H3" s="381"/>
      <c r="I3" s="375"/>
      <c r="J3" s="231"/>
      <c r="K3" s="277"/>
      <c r="L3" s="169"/>
      <c r="M3" s="169"/>
      <c r="N3" s="169"/>
      <c r="O3" s="23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5" ht="24" customHeight="1" thickBot="1">
      <c r="A4" s="389"/>
      <c r="B4" s="127"/>
      <c r="C4" s="45"/>
      <c r="D4" s="46"/>
      <c r="E4" s="385"/>
      <c r="F4" s="386"/>
      <c r="G4" s="278"/>
      <c r="H4" s="382"/>
      <c r="I4" s="376"/>
      <c r="J4" s="233"/>
      <c r="K4" s="278"/>
      <c r="L4" s="232"/>
      <c r="M4" s="232"/>
      <c r="N4" s="232"/>
      <c r="O4" s="23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5" ht="40.25" customHeight="1" thickBot="1">
      <c r="A5" s="379" t="s">
        <v>433</v>
      </c>
      <c r="B5" s="380"/>
      <c r="C5" s="383"/>
      <c r="D5" s="261"/>
      <c r="E5" s="261"/>
      <c r="F5" s="261"/>
      <c r="G5" s="261"/>
      <c r="H5" s="261"/>
      <c r="I5" s="261"/>
      <c r="J5" s="261"/>
      <c r="K5" s="261"/>
      <c r="L5" s="261"/>
      <c r="M5" s="261"/>
      <c r="N5" s="261"/>
      <c r="O5" s="262"/>
    </row>
    <row r="6" spans="1:55" s="6" customFormat="1" ht="35" customHeight="1" thickBot="1">
      <c r="A6" s="402" t="s">
        <v>4</v>
      </c>
      <c r="B6" s="357"/>
      <c r="C6" s="357"/>
      <c r="D6" s="357"/>
      <c r="E6" s="357"/>
      <c r="F6" s="357"/>
      <c r="G6" s="357"/>
      <c r="H6" s="357"/>
      <c r="I6" s="261"/>
      <c r="J6" s="261"/>
      <c r="K6" s="261"/>
      <c r="L6" s="261"/>
      <c r="M6" s="261"/>
      <c r="N6" s="261"/>
      <c r="O6" s="262"/>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row>
    <row r="7" spans="1:55" ht="40.25" customHeight="1" thickBot="1">
      <c r="A7" s="501" t="s">
        <v>5</v>
      </c>
      <c r="B7" s="261"/>
      <c r="C7" s="82" t="s">
        <v>124</v>
      </c>
      <c r="D7" s="505" t="s">
        <v>127</v>
      </c>
      <c r="E7" s="509"/>
      <c r="F7" s="505" t="s">
        <v>125</v>
      </c>
      <c r="G7" s="506"/>
      <c r="H7" s="505" t="s">
        <v>126</v>
      </c>
      <c r="I7" s="506"/>
      <c r="J7" s="505" t="s">
        <v>7</v>
      </c>
      <c r="K7" s="506"/>
      <c r="L7" s="505" t="s">
        <v>7</v>
      </c>
      <c r="M7" s="506"/>
      <c r="N7" s="505" t="s">
        <v>7</v>
      </c>
      <c r="O7" s="506"/>
    </row>
    <row r="8" spans="1:55" ht="40.25" customHeight="1" thickBot="1">
      <c r="A8" s="501" t="s">
        <v>8</v>
      </c>
      <c r="B8" s="261"/>
      <c r="C8" s="82" t="s">
        <v>7</v>
      </c>
      <c r="D8" s="82" t="s">
        <v>7</v>
      </c>
      <c r="E8" s="82" t="s">
        <v>7</v>
      </c>
      <c r="F8" s="82" t="s">
        <v>7</v>
      </c>
      <c r="G8" s="82" t="s">
        <v>7</v>
      </c>
      <c r="H8" s="505" t="s">
        <v>7</v>
      </c>
      <c r="I8" s="506"/>
      <c r="J8" s="505" t="s">
        <v>7</v>
      </c>
      <c r="K8" s="506"/>
      <c r="L8" s="505" t="s">
        <v>7</v>
      </c>
      <c r="M8" s="506"/>
      <c r="N8" s="505" t="s">
        <v>7</v>
      </c>
      <c r="O8" s="506"/>
    </row>
    <row r="9" spans="1:55" ht="40.25" customHeight="1" thickBot="1">
      <c r="A9" s="501" t="s">
        <v>10</v>
      </c>
      <c r="B9" s="261"/>
      <c r="C9" s="82" t="s">
        <v>128</v>
      </c>
      <c r="D9" s="507" t="s">
        <v>131</v>
      </c>
      <c r="E9" s="508"/>
      <c r="F9" s="507" t="s">
        <v>7</v>
      </c>
      <c r="G9" s="508"/>
      <c r="H9" s="507" t="s">
        <v>7</v>
      </c>
      <c r="I9" s="508"/>
      <c r="J9" s="507" t="s">
        <v>7</v>
      </c>
      <c r="K9" s="508"/>
      <c r="L9" s="507" t="s">
        <v>7</v>
      </c>
      <c r="M9" s="508"/>
      <c r="N9" s="507" t="s">
        <v>7</v>
      </c>
      <c r="O9" s="508"/>
    </row>
    <row r="10" spans="1:55" ht="40.25" customHeight="1" thickBot="1">
      <c r="A10" s="501" t="s">
        <v>12</v>
      </c>
      <c r="B10" s="261"/>
      <c r="C10" s="82" t="s">
        <v>133</v>
      </c>
      <c r="D10" s="507" t="s">
        <v>7</v>
      </c>
      <c r="E10" s="508"/>
      <c r="F10" s="507" t="s">
        <v>7</v>
      </c>
      <c r="G10" s="508"/>
      <c r="H10" s="507" t="s">
        <v>7</v>
      </c>
      <c r="I10" s="508"/>
      <c r="J10" s="507" t="s">
        <v>7</v>
      </c>
      <c r="K10" s="508"/>
      <c r="L10" s="507" t="s">
        <v>7</v>
      </c>
      <c r="M10" s="508"/>
      <c r="N10" s="507" t="s">
        <v>7</v>
      </c>
      <c r="O10" s="508"/>
    </row>
    <row r="11" spans="1:55" ht="17" thickBot="1">
      <c r="A11" s="441"/>
      <c r="B11" s="168"/>
      <c r="C11" s="168"/>
      <c r="D11" s="168"/>
      <c r="E11" s="168"/>
      <c r="F11" s="168"/>
      <c r="G11" s="168"/>
      <c r="H11" s="168"/>
      <c r="I11" s="168"/>
      <c r="J11" s="168"/>
      <c r="K11" s="168"/>
      <c r="L11" s="168"/>
      <c r="M11" s="168"/>
      <c r="N11" s="168"/>
      <c r="O11" s="168"/>
    </row>
    <row r="12" spans="1:55" s="6" customFormat="1" ht="40.25" customHeight="1" thickBot="1">
      <c r="A12" s="402" t="s">
        <v>466</v>
      </c>
      <c r="B12" s="357"/>
      <c r="C12" s="357"/>
      <c r="D12" s="357"/>
      <c r="E12" s="357"/>
      <c r="F12" s="357"/>
      <c r="G12" s="357"/>
      <c r="H12" s="357"/>
      <c r="I12" s="261"/>
      <c r="J12" s="261"/>
      <c r="K12" s="261"/>
      <c r="L12" s="261"/>
      <c r="M12" s="261"/>
      <c r="N12" s="261"/>
      <c r="O12" s="262"/>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row>
    <row r="13" spans="1:55" ht="14" customHeight="1">
      <c r="A13" s="120" t="s">
        <v>14</v>
      </c>
      <c r="B13" s="121"/>
      <c r="C13" s="121"/>
      <c r="D13" s="121"/>
      <c r="E13" s="121"/>
      <c r="F13" s="272"/>
      <c r="G13" s="502" t="s">
        <v>15</v>
      </c>
      <c r="H13" s="451" t="s">
        <v>16</v>
      </c>
      <c r="I13" s="452"/>
      <c r="J13" s="452"/>
      <c r="K13" s="452"/>
      <c r="L13" s="452"/>
      <c r="M13" s="452"/>
      <c r="N13" s="452"/>
      <c r="O13" s="452"/>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5" s="6" customFormat="1" ht="40.25" customHeight="1" thickBot="1">
      <c r="A14" s="493"/>
      <c r="B14" s="494"/>
      <c r="C14" s="494"/>
      <c r="D14" s="494"/>
      <c r="E14" s="494"/>
      <c r="F14" s="495"/>
      <c r="G14" s="503"/>
      <c r="H14" s="455"/>
      <c r="I14" s="455"/>
      <c r="J14" s="455"/>
      <c r="K14" s="455"/>
      <c r="L14" s="455"/>
      <c r="M14" s="455"/>
      <c r="N14" s="455"/>
      <c r="O14" s="45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55" s="1" customFormat="1" ht="48" customHeight="1" thickBot="1">
      <c r="A15" s="403"/>
      <c r="B15" s="349"/>
      <c r="C15" s="349"/>
      <c r="D15" s="349"/>
      <c r="E15" s="349"/>
      <c r="F15" s="350"/>
      <c r="G15" s="87" t="s">
        <v>343</v>
      </c>
      <c r="H15" s="511"/>
      <c r="I15" s="512"/>
      <c r="J15" s="512"/>
      <c r="K15" s="512"/>
      <c r="L15" s="512"/>
      <c r="M15" s="512"/>
      <c r="N15" s="512"/>
      <c r="O15" s="513"/>
    </row>
    <row r="16" spans="1:55" s="1" customFormat="1" ht="48" customHeight="1" thickBot="1">
      <c r="A16" s="403"/>
      <c r="B16" s="349"/>
      <c r="C16" s="349"/>
      <c r="D16" s="349"/>
      <c r="E16" s="349"/>
      <c r="F16" s="350"/>
      <c r="G16" s="87" t="s">
        <v>343</v>
      </c>
      <c r="H16" s="511"/>
      <c r="I16" s="512"/>
      <c r="J16" s="512"/>
      <c r="K16" s="512"/>
      <c r="L16" s="512"/>
      <c r="M16" s="512"/>
      <c r="N16" s="512"/>
      <c r="O16" s="513"/>
    </row>
    <row r="17" spans="1:15" s="1" customFormat="1" ht="48" customHeight="1" thickBot="1">
      <c r="A17" s="403"/>
      <c r="B17" s="349"/>
      <c r="C17" s="349"/>
      <c r="D17" s="349"/>
      <c r="E17" s="349"/>
      <c r="F17" s="350"/>
      <c r="G17" s="87" t="s">
        <v>105</v>
      </c>
      <c r="H17" s="511"/>
      <c r="I17" s="512"/>
      <c r="J17" s="512"/>
      <c r="K17" s="512"/>
      <c r="L17" s="512"/>
      <c r="M17" s="512"/>
      <c r="N17" s="512"/>
      <c r="O17" s="513"/>
    </row>
    <row r="18" spans="1:15" s="1" customFormat="1" ht="48" customHeight="1" thickBot="1">
      <c r="A18" s="403"/>
      <c r="B18" s="349"/>
      <c r="C18" s="349"/>
      <c r="D18" s="349"/>
      <c r="E18" s="349"/>
      <c r="F18" s="350"/>
      <c r="G18" s="87" t="s">
        <v>343</v>
      </c>
      <c r="H18" s="511"/>
      <c r="I18" s="512"/>
      <c r="J18" s="512"/>
      <c r="K18" s="512"/>
      <c r="L18" s="512"/>
      <c r="M18" s="512"/>
      <c r="N18" s="512"/>
      <c r="O18" s="513"/>
    </row>
    <row r="19" spans="1:15" s="1" customFormat="1" ht="48" customHeight="1" thickBot="1">
      <c r="A19" s="403"/>
      <c r="B19" s="349"/>
      <c r="C19" s="349"/>
      <c r="D19" s="349"/>
      <c r="E19" s="349"/>
      <c r="F19" s="350"/>
      <c r="G19" s="87" t="s">
        <v>17</v>
      </c>
      <c r="H19" s="511"/>
      <c r="I19" s="512"/>
      <c r="J19" s="512"/>
      <c r="K19" s="512"/>
      <c r="L19" s="512"/>
      <c r="M19" s="512"/>
      <c r="N19" s="512"/>
      <c r="O19" s="513"/>
    </row>
    <row r="20" spans="1:15" s="1" customFormat="1" ht="48" customHeight="1" thickBot="1">
      <c r="A20" s="403"/>
      <c r="B20" s="349"/>
      <c r="C20" s="349"/>
      <c r="D20" s="349"/>
      <c r="E20" s="349"/>
      <c r="F20" s="350"/>
      <c r="G20" s="87" t="s">
        <v>343</v>
      </c>
      <c r="H20" s="511"/>
      <c r="I20" s="512"/>
      <c r="J20" s="512"/>
      <c r="K20" s="512"/>
      <c r="L20" s="512"/>
      <c r="M20" s="512"/>
      <c r="N20" s="512"/>
      <c r="O20" s="513"/>
    </row>
    <row r="21" spans="1:15" s="1" customFormat="1" ht="48" customHeight="1" thickBot="1">
      <c r="A21" s="403"/>
      <c r="B21" s="349"/>
      <c r="C21" s="349"/>
      <c r="D21" s="349"/>
      <c r="E21" s="349"/>
      <c r="F21" s="350"/>
      <c r="G21" s="87" t="s">
        <v>105</v>
      </c>
      <c r="H21" s="511"/>
      <c r="I21" s="512"/>
      <c r="J21" s="512"/>
      <c r="K21" s="512"/>
      <c r="L21" s="512"/>
      <c r="M21" s="512"/>
      <c r="N21" s="512"/>
      <c r="O21" s="513"/>
    </row>
    <row r="22" spans="1:15" s="1" customFormat="1" ht="48" customHeight="1" thickBot="1">
      <c r="A22" s="403"/>
      <c r="B22" s="349"/>
      <c r="C22" s="349"/>
      <c r="D22" s="349"/>
      <c r="E22" s="349"/>
      <c r="F22" s="350"/>
      <c r="G22" s="87" t="s">
        <v>343</v>
      </c>
      <c r="H22" s="511"/>
      <c r="I22" s="512"/>
      <c r="J22" s="512"/>
      <c r="K22" s="512"/>
      <c r="L22" s="512"/>
      <c r="M22" s="512"/>
      <c r="N22" s="512"/>
      <c r="O22" s="513"/>
    </row>
    <row r="23" spans="1:15" s="1" customFormat="1" ht="48" customHeight="1" thickBot="1">
      <c r="A23" s="403"/>
      <c r="B23" s="349"/>
      <c r="C23" s="349"/>
      <c r="D23" s="349"/>
      <c r="E23" s="349"/>
      <c r="F23" s="350"/>
      <c r="G23" s="87" t="s">
        <v>17</v>
      </c>
      <c r="H23" s="511"/>
      <c r="I23" s="512"/>
      <c r="J23" s="512"/>
      <c r="K23" s="512"/>
      <c r="L23" s="512"/>
      <c r="M23" s="512"/>
      <c r="N23" s="512"/>
      <c r="O23" s="513"/>
    </row>
    <row r="24" spans="1:15" s="1" customFormat="1" ht="48" customHeight="1" thickBot="1">
      <c r="A24" s="403"/>
      <c r="B24" s="349"/>
      <c r="C24" s="349"/>
      <c r="D24" s="349"/>
      <c r="E24" s="349"/>
      <c r="F24" s="350"/>
      <c r="G24" s="87" t="s">
        <v>343</v>
      </c>
      <c r="H24" s="511"/>
      <c r="I24" s="512"/>
      <c r="J24" s="512"/>
      <c r="K24" s="512"/>
      <c r="L24" s="512"/>
      <c r="M24" s="512"/>
      <c r="N24" s="512"/>
      <c r="O24" s="513"/>
    </row>
    <row r="25" spans="1:15" s="1" customFormat="1" ht="48" customHeight="1" thickBot="1">
      <c r="A25" s="403"/>
      <c r="B25" s="349"/>
      <c r="C25" s="349"/>
      <c r="D25" s="349"/>
      <c r="E25" s="349"/>
      <c r="F25" s="350"/>
      <c r="G25" s="87" t="s">
        <v>343</v>
      </c>
      <c r="H25" s="511"/>
      <c r="I25" s="512"/>
      <c r="J25" s="512"/>
      <c r="K25" s="512"/>
      <c r="L25" s="512"/>
      <c r="M25" s="512"/>
      <c r="N25" s="512"/>
      <c r="O25" s="513"/>
    </row>
    <row r="26" spans="1:15" s="1" customFormat="1" ht="48" customHeight="1" thickBot="1">
      <c r="A26" s="403"/>
      <c r="B26" s="349"/>
      <c r="C26" s="349"/>
      <c r="D26" s="349"/>
      <c r="E26" s="349"/>
      <c r="F26" s="350"/>
      <c r="G26" s="88" t="s">
        <v>343</v>
      </c>
      <c r="H26" s="511"/>
      <c r="I26" s="512"/>
      <c r="J26" s="512"/>
      <c r="K26" s="512"/>
      <c r="L26" s="512"/>
      <c r="M26" s="512"/>
      <c r="N26" s="512"/>
      <c r="O26" s="513"/>
    </row>
    <row r="27" spans="1:15" ht="40.25" customHeight="1" thickBot="1">
      <c r="A27" s="417" t="s">
        <v>19</v>
      </c>
      <c r="B27" s="418"/>
      <c r="C27" s="418"/>
      <c r="D27" s="418"/>
      <c r="E27" s="418"/>
      <c r="F27" s="418"/>
      <c r="G27" s="419"/>
      <c r="H27" s="419"/>
      <c r="I27" s="419"/>
      <c r="J27" s="419"/>
      <c r="K27" s="419"/>
      <c r="L27" s="419"/>
      <c r="M27" s="419"/>
      <c r="N27" s="419"/>
      <c r="O27" s="420"/>
    </row>
    <row r="28" spans="1:15" s="1" customFormat="1">
      <c r="A28" s="366"/>
      <c r="B28" s="360"/>
      <c r="C28" s="360"/>
      <c r="D28" s="360"/>
      <c r="E28" s="360"/>
      <c r="F28" s="360"/>
      <c r="G28" s="360"/>
      <c r="H28" s="360"/>
      <c r="I28" s="360"/>
      <c r="J28" s="360"/>
      <c r="K28" s="360"/>
      <c r="L28" s="360"/>
      <c r="M28" s="360"/>
      <c r="N28" s="360"/>
      <c r="O28" s="367"/>
    </row>
    <row r="29" spans="1:15" s="1" customFormat="1">
      <c r="A29" s="368"/>
      <c r="B29" s="329"/>
      <c r="C29" s="329"/>
      <c r="D29" s="329"/>
      <c r="E29" s="329"/>
      <c r="F29" s="329"/>
      <c r="G29" s="329"/>
      <c r="H29" s="329"/>
      <c r="I29" s="329"/>
      <c r="J29" s="329"/>
      <c r="K29" s="329"/>
      <c r="L29" s="329"/>
      <c r="M29" s="329"/>
      <c r="N29" s="329"/>
      <c r="O29" s="369"/>
    </row>
    <row r="30" spans="1:15" s="1" customFormat="1">
      <c r="A30" s="368"/>
      <c r="B30" s="329"/>
      <c r="C30" s="329"/>
      <c r="D30" s="329"/>
      <c r="E30" s="329"/>
      <c r="F30" s="329"/>
      <c r="G30" s="329"/>
      <c r="H30" s="329"/>
      <c r="I30" s="329"/>
      <c r="J30" s="329"/>
      <c r="K30" s="329"/>
      <c r="L30" s="329"/>
      <c r="M30" s="329"/>
      <c r="N30" s="329"/>
      <c r="O30" s="369"/>
    </row>
    <row r="31" spans="1:15" s="1" customFormat="1">
      <c r="A31" s="368"/>
      <c r="B31" s="329"/>
      <c r="C31" s="329"/>
      <c r="D31" s="329"/>
      <c r="E31" s="329"/>
      <c r="F31" s="329"/>
      <c r="G31" s="329"/>
      <c r="H31" s="329"/>
      <c r="I31" s="329"/>
      <c r="J31" s="329"/>
      <c r="K31" s="329"/>
      <c r="L31" s="329"/>
      <c r="M31" s="329"/>
      <c r="N31" s="329"/>
      <c r="O31" s="369"/>
    </row>
    <row r="32" spans="1:15" s="1" customFormat="1">
      <c r="A32" s="370"/>
      <c r="B32" s="371"/>
      <c r="C32" s="371"/>
      <c r="D32" s="371"/>
      <c r="E32" s="371"/>
      <c r="F32" s="371"/>
      <c r="G32" s="371"/>
      <c r="H32" s="371"/>
      <c r="I32" s="371"/>
      <c r="J32" s="371"/>
      <c r="K32" s="371"/>
      <c r="L32" s="371"/>
      <c r="M32" s="371"/>
      <c r="N32" s="371"/>
      <c r="O32" s="372"/>
    </row>
    <row r="33" spans="1:19" ht="40.25" customHeight="1">
      <c r="A33" s="449" t="s">
        <v>20</v>
      </c>
      <c r="B33" s="192"/>
      <c r="C33" s="192"/>
      <c r="D33" s="192"/>
      <c r="E33" s="192"/>
      <c r="F33" s="192"/>
      <c r="G33" s="185"/>
      <c r="H33" s="185"/>
      <c r="I33" s="185"/>
      <c r="J33" s="510" t="s">
        <v>432</v>
      </c>
      <c r="K33" s="398"/>
      <c r="L33" s="398"/>
      <c r="M33" s="398"/>
      <c r="N33" s="398"/>
      <c r="O33" s="38" t="s">
        <v>347</v>
      </c>
      <c r="P33" s="39"/>
      <c r="Q33" s="39"/>
      <c r="R33" s="39"/>
      <c r="S33" s="39"/>
    </row>
    <row r="34" spans="1:19" s="1" customFormat="1"/>
    <row r="35" spans="1:19" s="1" customFormat="1"/>
    <row r="36" spans="1:19" s="1" customFormat="1"/>
    <row r="37" spans="1:19" s="1" customFormat="1"/>
    <row r="38" spans="1:19" s="1" customFormat="1"/>
    <row r="39" spans="1:19" s="1" customFormat="1"/>
    <row r="40" spans="1:19" s="1" customFormat="1"/>
    <row r="41" spans="1:19" s="1" customFormat="1"/>
    <row r="42" spans="1:19" s="1" customFormat="1"/>
    <row r="43" spans="1:19" s="1" customFormat="1"/>
    <row r="44" spans="1:19" s="1" customFormat="1"/>
    <row r="45" spans="1:19" s="1" customFormat="1"/>
    <row r="46" spans="1:19" s="1" customFormat="1"/>
    <row r="47" spans="1:19" s="1" customFormat="1"/>
    <row r="48" spans="1:19" s="1" customFormat="1"/>
    <row r="49" spans="1:15" s="1" customFormat="1"/>
    <row r="50" spans="1:15" s="1" customFormat="1"/>
    <row r="51" spans="1:15" s="1" customFormat="1"/>
    <row r="52" spans="1:15" s="1" customFormat="1"/>
    <row r="53" spans="1:15" s="1" customFormat="1">
      <c r="A53" s="2"/>
      <c r="B53" s="2"/>
      <c r="C53" s="2"/>
      <c r="D53" s="2"/>
      <c r="E53" s="2"/>
      <c r="F53" s="2"/>
      <c r="G53" s="2"/>
      <c r="H53" s="2"/>
      <c r="I53" s="2"/>
      <c r="J53" s="2"/>
      <c r="K53" s="2"/>
      <c r="L53" s="2"/>
      <c r="M53" s="2"/>
      <c r="N53" s="2"/>
      <c r="O53" s="2"/>
    </row>
    <row r="54" spans="1:15" s="1" customFormat="1">
      <c r="A54" s="2"/>
      <c r="B54" s="2"/>
      <c r="C54" s="2"/>
      <c r="D54" s="2"/>
      <c r="E54" s="2"/>
      <c r="F54" s="2"/>
      <c r="G54" s="2"/>
      <c r="H54" s="2"/>
      <c r="I54" s="2"/>
      <c r="J54" s="2"/>
      <c r="K54" s="2"/>
      <c r="L54" s="2"/>
      <c r="M54" s="2"/>
      <c r="N54" s="2"/>
      <c r="O54" s="2"/>
    </row>
    <row r="55" spans="1:15" s="1" customFormat="1">
      <c r="A55" s="2"/>
      <c r="B55" s="2"/>
      <c r="C55" s="2"/>
      <c r="D55" s="2"/>
      <c r="E55" s="2"/>
      <c r="F55" s="2"/>
      <c r="G55" s="2"/>
      <c r="H55" s="2"/>
      <c r="I55" s="2"/>
      <c r="J55" s="2"/>
      <c r="K55" s="2"/>
      <c r="L55" s="2"/>
      <c r="M55" s="2"/>
      <c r="N55" s="2"/>
      <c r="O55" s="2"/>
    </row>
    <row r="56" spans="1:15" s="1" customFormat="1">
      <c r="A56" s="2"/>
      <c r="B56" s="2"/>
      <c r="C56" s="2"/>
      <c r="D56" s="2"/>
      <c r="E56" s="2"/>
      <c r="F56" s="2"/>
      <c r="G56" s="2"/>
      <c r="H56" s="2"/>
      <c r="I56" s="2"/>
      <c r="J56" s="2"/>
      <c r="K56" s="2"/>
      <c r="L56" s="2"/>
      <c r="M56" s="2"/>
      <c r="N56" s="2"/>
      <c r="O56" s="2"/>
    </row>
    <row r="57" spans="1:15" s="1" customFormat="1">
      <c r="A57" s="2"/>
      <c r="B57" s="2"/>
      <c r="C57" s="2"/>
      <c r="D57" s="2"/>
      <c r="E57" s="2"/>
      <c r="F57" s="2"/>
      <c r="G57" s="2"/>
      <c r="H57" s="2"/>
      <c r="I57" s="2"/>
      <c r="J57" s="2"/>
      <c r="K57" s="2"/>
      <c r="L57" s="2"/>
      <c r="M57" s="2"/>
      <c r="N57" s="2"/>
      <c r="O57" s="2"/>
    </row>
    <row r="58" spans="1:15" s="1" customFormat="1">
      <c r="A58" s="2"/>
      <c r="B58" s="2"/>
      <c r="C58" s="2"/>
      <c r="D58" s="2"/>
      <c r="E58" s="2"/>
      <c r="F58" s="2"/>
      <c r="G58" s="2"/>
      <c r="H58" s="2"/>
      <c r="I58" s="2"/>
      <c r="J58" s="2"/>
      <c r="K58" s="2"/>
      <c r="L58" s="2"/>
      <c r="M58" s="2"/>
      <c r="N58" s="2"/>
      <c r="O58" s="2"/>
    </row>
    <row r="59" spans="1:15" s="1" customFormat="1">
      <c r="A59" s="2"/>
      <c r="B59" s="2"/>
      <c r="C59" s="2"/>
      <c r="D59" s="2"/>
      <c r="E59" s="2"/>
      <c r="F59" s="2"/>
      <c r="G59" s="2"/>
      <c r="H59" s="2"/>
      <c r="I59" s="2"/>
      <c r="J59" s="2"/>
      <c r="K59" s="2"/>
      <c r="L59" s="2"/>
      <c r="M59" s="2"/>
      <c r="N59" s="2"/>
      <c r="O59" s="2"/>
    </row>
  </sheetData>
  <mergeCells count="75">
    <mergeCell ref="C5:O5"/>
    <mergeCell ref="E3:F4"/>
    <mergeCell ref="A11:O11"/>
    <mergeCell ref="L7:M7"/>
    <mergeCell ref="N7:O7"/>
    <mergeCell ref="A8:B8"/>
    <mergeCell ref="A9:B9"/>
    <mergeCell ref="A10:B10"/>
    <mergeCell ref="A7:B7"/>
    <mergeCell ref="D7:E7"/>
    <mergeCell ref="F7:G7"/>
    <mergeCell ref="H7:I7"/>
    <mergeCell ref="J7:K7"/>
    <mergeCell ref="L8:M8"/>
    <mergeCell ref="N8:O8"/>
    <mergeCell ref="N9:O9"/>
    <mergeCell ref="A6:O6"/>
    <mergeCell ref="A1:B4"/>
    <mergeCell ref="C1:F1"/>
    <mergeCell ref="H8:I8"/>
    <mergeCell ref="J8:K8"/>
    <mergeCell ref="C2:D2"/>
    <mergeCell ref="E2:F2"/>
    <mergeCell ref="G1:J1"/>
    <mergeCell ref="K1:O1"/>
    <mergeCell ref="G2:H2"/>
    <mergeCell ref="I2:J2"/>
    <mergeCell ref="K2:O2"/>
    <mergeCell ref="G3:H4"/>
    <mergeCell ref="I3:J4"/>
    <mergeCell ref="K3:O4"/>
    <mergeCell ref="A5:B5"/>
    <mergeCell ref="H10:I10"/>
    <mergeCell ref="J10:K10"/>
    <mergeCell ref="L10:M10"/>
    <mergeCell ref="N10:O10"/>
    <mergeCell ref="D9:E9"/>
    <mergeCell ref="F9:G9"/>
    <mergeCell ref="H9:I9"/>
    <mergeCell ref="J9:K9"/>
    <mergeCell ref="L9:M9"/>
    <mergeCell ref="D10:E10"/>
    <mergeCell ref="F10:G10"/>
    <mergeCell ref="A12:O12"/>
    <mergeCell ref="A13:F14"/>
    <mergeCell ref="G13:G14"/>
    <mergeCell ref="H13:O14"/>
    <mergeCell ref="A15:F15"/>
    <mergeCell ref="H15:O15"/>
    <mergeCell ref="A16:F16"/>
    <mergeCell ref="H16:O16"/>
    <mergeCell ref="A17:F17"/>
    <mergeCell ref="H17:O17"/>
    <mergeCell ref="A18:F18"/>
    <mergeCell ref="H18:O18"/>
    <mergeCell ref="A19:F19"/>
    <mergeCell ref="H19:O19"/>
    <mergeCell ref="A20:F20"/>
    <mergeCell ref="H20:O20"/>
    <mergeCell ref="A21:F21"/>
    <mergeCell ref="H21:O21"/>
    <mergeCell ref="A22:F22"/>
    <mergeCell ref="H22:O22"/>
    <mergeCell ref="A23:F23"/>
    <mergeCell ref="H23:O23"/>
    <mergeCell ref="A24:F24"/>
    <mergeCell ref="H24:O24"/>
    <mergeCell ref="A33:I33"/>
    <mergeCell ref="J33:N33"/>
    <mergeCell ref="A25:F25"/>
    <mergeCell ref="H25:O25"/>
    <mergeCell ref="A26:F26"/>
    <mergeCell ref="H26:O26"/>
    <mergeCell ref="A27:O27"/>
    <mergeCell ref="A28:O32"/>
  </mergeCells>
  <conditionalFormatting sqref="A15:A26">
    <cfRule type="expression" dxfId="8" priority="29">
      <formula>($G15= "Réalisation partielle")</formula>
    </cfRule>
  </conditionalFormatting>
  <conditionalFormatting sqref="A15:F26">
    <cfRule type="expression" dxfId="7" priority="1">
      <formula>($G15="Non atteint")</formula>
    </cfRule>
  </conditionalFormatting>
  <conditionalFormatting sqref="C7:C10">
    <cfRule type="containsText" dxfId="6" priority="6" operator="containsText" text="0 - Non déterminé">
      <formula>NOT(ISERROR(SEARCH("0 - Non déterminé",C7)))</formula>
    </cfRule>
  </conditionalFormatting>
  <conditionalFormatting sqref="D7">
    <cfRule type="containsText" dxfId="5" priority="9" operator="containsText" text="0 - Non déterminé">
      <formula>NOT(ISERROR(SEARCH("0 - Non déterminé",D7)))</formula>
    </cfRule>
  </conditionalFormatting>
  <conditionalFormatting sqref="D8:G8">
    <cfRule type="containsText" dxfId="4" priority="5" operator="containsText" text="0 - Non déterminé">
      <formula>NOT(ISERROR(SEARCH("0 - Non déterminé",D8)))</formula>
    </cfRule>
  </conditionalFormatting>
  <conditionalFormatting sqref="F7">
    <cfRule type="containsText" dxfId="3" priority="8" operator="containsText" text="0 - Non déterminé">
      <formula>NOT(ISERROR(SEARCH("0 - Non déterminé",F7)))</formula>
    </cfRule>
  </conditionalFormatting>
  <conditionalFormatting sqref="G15:G26">
    <cfRule type="containsText" dxfId="2" priority="4" operator="containsText" text="Réalisation partielle">
      <formula>NOT(ISERROR(SEARCH("Réalisation partielle",G15)))</formula>
    </cfRule>
    <cfRule type="containsText" dxfId="1" priority="3" operator="containsText" text="Non atteint">
      <formula>NOT(ISERROR(SEARCH("Non atteint",G15)))</formula>
    </cfRule>
  </conditionalFormatting>
  <conditionalFormatting sqref="H7:H10 J7:J10 L7:L10 N7:N10 D9:D10 F9:F10">
    <cfRule type="containsText" dxfId="0" priority="7" operator="containsText" text="0 - Non déterminé">
      <formula>NOT(ISERROR(SEARCH("0 - Non déterminé",D7)))</formula>
    </cfRule>
  </conditionalFormatting>
  <hyperlinks>
    <hyperlink ref="A5:B5" location="Sommaire!A1" display="SOMMAIRE" xr:uid="{DB533707-4C2D-4B4E-90F6-AA290461C84F}"/>
  </hyperlinks>
  <printOptions horizontalCentered="1" verticalCentered="1"/>
  <pageMargins left="0.7" right="0.7" top="0.75" bottom="0.75" header="0.3" footer="0.3"/>
  <pageSetup paperSize="9" scale="43" orientation="landscape" horizontalDpi="0" verticalDpi="0"/>
  <headerFooter>
    <oddHeader xml:space="preserve">&amp;L&amp;"Calibri,Normal"&amp;K000000&amp;G&amp;C&amp;"Calibri Bold,Gras"&amp;24&amp;K000000CléA Bilan Final </oddHeader>
    <oddFooter xml:space="preserve">&amp;L&amp;"Calibri,Normal"&amp;K0000003.4 CléA Bilan Final </oddFooter>
  </headerFooter>
  <legacyDrawingHF r:id="rId1"/>
  <extLst>
    <ext xmlns:x14="http://schemas.microsoft.com/office/spreadsheetml/2009/9/main" uri="{CCE6A557-97BC-4b89-ADB6-D9C93CAAB3DF}">
      <x14:dataValidations xmlns:xm="http://schemas.microsoft.com/office/excel/2006/main" count="4">
        <x14:dataValidation type="list" allowBlank="1" showInputMessage="1" showErrorMessage="1" xr:uid="{DB146741-FDAB-F040-93B1-445B5C78F190}">
          <x14:formula1>
            <xm:f>Légendes!$E$193:$E$194</xm:f>
          </x14:formula1>
          <xm:sqref>O33</xm:sqref>
        </x14:dataValidation>
        <x14:dataValidation type="list" allowBlank="1" showInputMessage="1" showErrorMessage="1" xr:uid="{52AF1D7E-A8B0-CA4B-8D8E-67A75715AA41}">
          <x14:formula1>
            <xm:f>Légendes!$E$65:$E$68</xm:f>
          </x14:formula1>
          <xm:sqref>G15:G26</xm:sqref>
        </x14:dataValidation>
        <x14:dataValidation type="list" allowBlank="1" showInputMessage="1" showErrorMessage="1" xr:uid="{68C43E93-4122-1D43-B07B-63672D1D3794}">
          <x14:formula1>
            <xm:f>Légendes!$B$88:$B$95</xm:f>
          </x14:formula1>
          <xm:sqref>C7:D10 E8:E10 F7:O10</xm:sqref>
        </x14:dataValidation>
        <x14:dataValidation type="list" allowBlank="1" showInputMessage="1" showErrorMessage="1" xr:uid="{C7265646-0BE8-9645-9046-BF8B3CEF5187}">
          <x14:formula1>
            <xm:f>Légendes!$E$185:$E$189</xm:f>
          </x14:formula1>
          <xm:sqref>J33 A28:O32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033E-AC59-5B43-9A3D-AF657AD6B9C6}">
  <dimension ref="A1:F265"/>
  <sheetViews>
    <sheetView workbookViewId="0">
      <selection activeCell="E193" sqref="E193"/>
    </sheetView>
  </sheetViews>
  <sheetFormatPr baseColWidth="10" defaultColWidth="10.6640625" defaultRowHeight="16"/>
  <cols>
    <col min="1" max="1" width="10.6640625" style="8"/>
    <col min="2" max="2" width="137.5" style="2" customWidth="1"/>
    <col min="3" max="3" width="11.5" style="8" customWidth="1"/>
    <col min="4" max="4" width="3.1640625" style="8" customWidth="1"/>
    <col min="5" max="5" width="34.6640625" style="2" customWidth="1"/>
    <col min="6" max="16384" width="10.6640625" style="8"/>
  </cols>
  <sheetData>
    <row r="1" spans="1:5" ht="15" customHeight="1" thickBot="1">
      <c r="A1" s="514" t="s">
        <v>21</v>
      </c>
      <c r="B1" s="7" t="str">
        <f>E1&amp; "Comprend difficilement : répétitions et reformulations nécessaires, débit lent"</f>
        <v>IMITATION DEGRÉ 1 = Comprend difficilement : répétitions et reformulations nécessaires, débit lent</v>
      </c>
      <c r="E1" s="7" t="s">
        <v>22</v>
      </c>
    </row>
    <row r="2" spans="1:5" ht="15" customHeight="1" thickBot="1">
      <c r="A2" s="515"/>
      <c r="B2" s="9" t="str">
        <f>E2&amp;"Comprend moyennement : répétitions et reformulations parfois nécessaires, débit correct"</f>
        <v>ADAPTATION DEGRÉ 2 = Comprend moyennement : répétitions et reformulations parfois nécessaires, débit correct</v>
      </c>
      <c r="E2" s="7" t="s">
        <v>23</v>
      </c>
    </row>
    <row r="3" spans="1:5" ht="15" customHeight="1" thickBot="1">
      <c r="A3" s="515"/>
      <c r="B3" s="7" t="str">
        <f>E3&amp;"Comprend aisément"</f>
        <v>TRANSPOSITION DEGRÉ 3 = Comprend aisément</v>
      </c>
      <c r="E3" s="7" t="s">
        <v>24</v>
      </c>
    </row>
    <row r="4" spans="1:5" ht="15" customHeight="1" thickBot="1">
      <c r="A4" s="518"/>
      <c r="B4" s="9" t="str">
        <f>E4&amp;"Comprend des énoncés complexes"</f>
        <v>AUTONOMIE DEGRÉ 4 = Comprend des énoncés complexes</v>
      </c>
      <c r="E4" s="7" t="s">
        <v>25</v>
      </c>
    </row>
    <row r="5" spans="1:5" ht="15" customHeight="1" thickBot="1">
      <c r="A5" s="519"/>
      <c r="B5" s="7" t="str">
        <f>E5</f>
        <v>NON ÉVALUÉ</v>
      </c>
      <c r="E5" s="7" t="s">
        <v>26</v>
      </c>
    </row>
    <row r="6" spans="1:5" ht="15" customHeight="1" thickBot="1"/>
    <row r="7" spans="1:5" ht="15" customHeight="1" thickBot="1">
      <c r="A7" s="514" t="s">
        <v>27</v>
      </c>
      <c r="B7" s="7" t="str">
        <f>E1&amp;"Produit des énoncés non structurés (verbes non conjugués, juxtaposition de mots, lexique limité)"</f>
        <v>IMITATION DEGRÉ 1 = Produit des énoncés non structurés (verbes non conjugués, juxtaposition de mots, lexique limité)</v>
      </c>
      <c r="E7" s="7" t="s">
        <v>28</v>
      </c>
    </row>
    <row r="8" spans="1:5" ht="15" customHeight="1" thickBot="1">
      <c r="A8" s="515"/>
      <c r="B8" s="9" t="s">
        <v>29</v>
      </c>
      <c r="E8" s="7" t="s">
        <v>30</v>
      </c>
    </row>
    <row r="9" spans="1:5" ht="15" customHeight="1" thickBot="1">
      <c r="A9" s="515"/>
      <c r="B9" s="7" t="str">
        <f>E3&amp;"Produit des énoncés structurés et sans erreurs"</f>
        <v>TRANSPOSITION DEGRÉ 3 = Produit des énoncés structurés et sans erreurs</v>
      </c>
      <c r="E9" s="7" t="s">
        <v>31</v>
      </c>
    </row>
    <row r="10" spans="1:5" ht="15" customHeight="1" thickBot="1">
      <c r="A10" s="518"/>
      <c r="B10" s="9" t="str">
        <f>E4&amp;"S'exprime avec une grande aisance"</f>
        <v>AUTONOMIE DEGRÉ 4 = S'exprime avec une grande aisance</v>
      </c>
      <c r="E10" s="7" t="s">
        <v>32</v>
      </c>
    </row>
    <row r="11" spans="1:5" ht="15" customHeight="1" thickBot="1">
      <c r="A11" s="519"/>
      <c r="B11" s="7" t="s">
        <v>26</v>
      </c>
      <c r="E11" s="7" t="s">
        <v>26</v>
      </c>
    </row>
    <row r="12" spans="1:5" ht="15" customHeight="1" thickBot="1"/>
    <row r="13" spans="1:5" ht="15" customHeight="1" thickBot="1">
      <c r="A13" s="514" t="s">
        <v>33</v>
      </c>
      <c r="B13" s="9" t="str">
        <f>E1&amp;"Lit des mots isolés sans réussir à lire une phrase"</f>
        <v>IMITATION DEGRÉ 1 = Lit des mots isolés sans réussir à lire une phrase</v>
      </c>
      <c r="E13" s="7" t="s">
        <v>34</v>
      </c>
    </row>
    <row r="14" spans="1:5" ht="15" customHeight="1" thickBot="1">
      <c r="A14" s="515"/>
      <c r="B14" s="7" t="str">
        <f>E2&amp;"Ne réussit pas à lire un petit texte de quelques lignes dans sa totalité : erreurs sur certains mots, ne prend pas en compte la ponctuation"</f>
        <v>ADAPTATION DEGRÉ 2 = Ne réussit pas à lire un petit texte de quelques lignes dans sa totalité : erreurs sur certains mots, ne prend pas en compte la ponctuation</v>
      </c>
      <c r="E14" s="7" t="s">
        <v>35</v>
      </c>
    </row>
    <row r="15" spans="1:5" ht="15" customHeight="1" thickBot="1">
      <c r="A15" s="515"/>
      <c r="B15" s="9" t="str">
        <f>E3&amp;"Lit un petit texte de quelques lignes et est capable de répondre à des questions liées à ce texte"</f>
        <v>TRANSPOSITION DEGRÉ 3 = Lit un petit texte de quelques lignes et est capable de répondre à des questions liées à ce texte</v>
      </c>
      <c r="E15" s="7" t="s">
        <v>36</v>
      </c>
    </row>
    <row r="16" spans="1:5" ht="15" customHeight="1" thickBot="1">
      <c r="A16" s="518"/>
      <c r="B16" s="7" t="str">
        <f>E4&amp;"Lit des textes longs (articles, livres)"</f>
        <v>AUTONOMIE DEGRÉ 4 = Lit des textes longs (articles, livres)</v>
      </c>
      <c r="E16" s="7" t="s">
        <v>37</v>
      </c>
    </row>
    <row r="17" spans="1:6" ht="15" customHeight="1" thickBot="1">
      <c r="A17" s="519"/>
      <c r="B17" s="9" t="s">
        <v>26</v>
      </c>
      <c r="E17" s="7" t="s">
        <v>26</v>
      </c>
    </row>
    <row r="18" spans="1:6" ht="15" customHeight="1" thickBot="1"/>
    <row r="19" spans="1:6" ht="15" customHeight="1" thickBot="1">
      <c r="A19" s="514" t="s">
        <v>38</v>
      </c>
      <c r="B19" s="9" t="str">
        <f>E1&amp;"Renseigne un formulaire d'identité"</f>
        <v>IMITATION DEGRÉ 1 = Renseigne un formulaire d'identité</v>
      </c>
      <c r="E19" s="7" t="s">
        <v>39</v>
      </c>
      <c r="F19" s="520" t="s">
        <v>40</v>
      </c>
    </row>
    <row r="20" spans="1:6" ht="15" customHeight="1" thickBot="1">
      <c r="A20" s="515"/>
      <c r="B20" s="7" t="str">
        <f>E2&amp;"Rédige un document compréhensible mais avec erreurs grammaticales et syntaxiques"</f>
        <v>ADAPTATION DEGRÉ 2 = Rédige un document compréhensible mais avec erreurs grammaticales et syntaxiques</v>
      </c>
      <c r="E20" s="7" t="s">
        <v>41</v>
      </c>
      <c r="F20" s="521"/>
    </row>
    <row r="21" spans="1:6" ht="15" customHeight="1" thickBot="1">
      <c r="A21" s="515"/>
      <c r="B21" s="9" t="str">
        <f>E3&amp;"Rédige un petit texte mais avec des fautes d'orthographe"</f>
        <v>TRANSPOSITION DEGRÉ 3 = Rédige un petit texte mais avec des fautes d'orthographe</v>
      </c>
      <c r="E21" s="7" t="s">
        <v>42</v>
      </c>
      <c r="F21" s="521"/>
    </row>
    <row r="22" spans="1:6" ht="15" customHeight="1" thickBot="1">
      <c r="A22" s="518"/>
      <c r="B22" s="7" t="str">
        <f>E4&amp;"Rédige un texte long et sans faute"</f>
        <v>AUTONOMIE DEGRÉ 4 = Rédige un texte long et sans faute</v>
      </c>
      <c r="E22" s="7" t="s">
        <v>43</v>
      </c>
      <c r="F22" s="521"/>
    </row>
    <row r="23" spans="1:6" ht="15" customHeight="1" thickBot="1">
      <c r="A23" s="519"/>
      <c r="B23" s="9" t="s">
        <v>26</v>
      </c>
      <c r="E23" s="7" t="s">
        <v>26</v>
      </c>
      <c r="F23" s="522"/>
    </row>
    <row r="24" spans="1:6" ht="17" thickBot="1"/>
    <row r="25" spans="1:6" ht="21" thickBot="1">
      <c r="A25" s="514" t="s">
        <v>44</v>
      </c>
      <c r="B25" s="9" t="s">
        <v>45</v>
      </c>
      <c r="F25" s="517"/>
    </row>
    <row r="26" spans="1:6" ht="26" thickBot="1">
      <c r="A26" s="515"/>
      <c r="B26" s="7" t="s">
        <v>47</v>
      </c>
      <c r="E26" s="22" t="s">
        <v>46</v>
      </c>
      <c r="F26" s="518"/>
    </row>
    <row r="27" spans="1:6" ht="26" thickBot="1">
      <c r="A27" s="515"/>
      <c r="B27" s="9" t="s">
        <v>49</v>
      </c>
      <c r="E27" s="22" t="s">
        <v>48</v>
      </c>
      <c r="F27" s="518"/>
    </row>
    <row r="28" spans="1:6" ht="26" thickBot="1">
      <c r="A28" s="516"/>
      <c r="B28" s="9" t="s">
        <v>26</v>
      </c>
      <c r="E28" s="22" t="s">
        <v>50</v>
      </c>
      <c r="F28" s="519"/>
    </row>
    <row r="29" spans="1:6" ht="26" thickBot="1">
      <c r="E29" s="22" t="s">
        <v>51</v>
      </c>
    </row>
    <row r="30" spans="1:6" ht="21" thickBot="1">
      <c r="A30" s="514" t="s">
        <v>52</v>
      </c>
      <c r="B30" s="9" t="s">
        <v>53</v>
      </c>
      <c r="E30" s="11" t="s">
        <v>54</v>
      </c>
      <c r="F30" s="514" t="s">
        <v>55</v>
      </c>
    </row>
    <row r="31" spans="1:6" ht="21" thickBot="1">
      <c r="A31" s="515"/>
      <c r="B31" s="7" t="s">
        <v>56</v>
      </c>
      <c r="E31" s="12" t="s">
        <v>57</v>
      </c>
      <c r="F31" s="521"/>
    </row>
    <row r="32" spans="1:6" ht="21" thickBot="1">
      <c r="A32" s="515"/>
      <c r="B32" s="9" t="s">
        <v>58</v>
      </c>
      <c r="E32" s="12" t="s">
        <v>59</v>
      </c>
      <c r="F32" s="521"/>
    </row>
    <row r="33" spans="1:6" ht="21" thickBot="1">
      <c r="A33" s="516"/>
      <c r="B33" s="9" t="str">
        <f>E5</f>
        <v>NON ÉVALUÉ</v>
      </c>
      <c r="E33" s="12" t="s">
        <v>60</v>
      </c>
      <c r="F33" s="521"/>
    </row>
    <row r="34" spans="1:6" ht="21" thickBot="1">
      <c r="E34" s="12" t="s">
        <v>61</v>
      </c>
      <c r="F34" s="521"/>
    </row>
    <row r="35" spans="1:6" ht="16.25" customHeight="1" thickBot="1">
      <c r="A35" s="514" t="s">
        <v>62</v>
      </c>
      <c r="B35" s="9" t="s">
        <v>63</v>
      </c>
      <c r="E35" s="12" t="s">
        <v>64</v>
      </c>
      <c r="F35" s="521"/>
    </row>
    <row r="36" spans="1:6" ht="21" thickBot="1">
      <c r="A36" s="515"/>
      <c r="B36" s="7" t="s">
        <v>65</v>
      </c>
      <c r="E36" s="10" t="s">
        <v>66</v>
      </c>
      <c r="F36" s="522"/>
    </row>
    <row r="37" spans="1:6" ht="21" thickBot="1">
      <c r="A37" s="515"/>
      <c r="B37" s="9" t="s">
        <v>67</v>
      </c>
    </row>
    <row r="38" spans="1:6" ht="21" thickBot="1">
      <c r="A38" s="516"/>
      <c r="B38" s="9" t="str">
        <f>E5</f>
        <v>NON ÉVALUÉ</v>
      </c>
      <c r="E38" s="11" t="s">
        <v>54</v>
      </c>
      <c r="F38" s="514" t="s">
        <v>68</v>
      </c>
    </row>
    <row r="39" spans="1:6" ht="21" thickBot="1">
      <c r="E39" s="12" t="s">
        <v>69</v>
      </c>
      <c r="F39" s="521"/>
    </row>
    <row r="40" spans="1:6" ht="21" thickBot="1">
      <c r="A40" s="514" t="s">
        <v>70</v>
      </c>
      <c r="B40" s="9" t="str">
        <f>+E7</f>
        <v xml:space="preserve">CALCUL IMITATION DEGRÉ 1 </v>
      </c>
      <c r="E40" s="12" t="s">
        <v>71</v>
      </c>
      <c r="F40" s="521"/>
    </row>
    <row r="41" spans="1:6" ht="21" thickBot="1">
      <c r="A41" s="515"/>
      <c r="B41" s="7" t="str">
        <f>+E8</f>
        <v xml:space="preserve">CALCUL ADAPTATION DEGRÉ 2 </v>
      </c>
      <c r="E41" s="12" t="s">
        <v>72</v>
      </c>
      <c r="F41" s="521"/>
    </row>
    <row r="42" spans="1:6" ht="21" thickBot="1">
      <c r="A42" s="515"/>
      <c r="B42" s="9" t="str">
        <f>+E9</f>
        <v>CALCUL TRANSPOSITION DEGRÉ 3</v>
      </c>
      <c r="E42" s="12" t="s">
        <v>73</v>
      </c>
      <c r="F42" s="521"/>
    </row>
    <row r="43" spans="1:6" ht="21" thickBot="1">
      <c r="A43" s="515"/>
      <c r="B43" s="7" t="str">
        <f>+E10</f>
        <v>CALCUL AUTONOMIE DEGRÉ 4</v>
      </c>
      <c r="E43" s="12" t="s">
        <v>74</v>
      </c>
      <c r="F43" s="521"/>
    </row>
    <row r="44" spans="1:6" ht="21" thickBot="1">
      <c r="A44" s="516"/>
      <c r="B44" s="9" t="str">
        <f>+E5</f>
        <v>NON ÉVALUÉ</v>
      </c>
      <c r="E44" s="12" t="s">
        <v>75</v>
      </c>
      <c r="F44" s="521"/>
    </row>
    <row r="45" spans="1:6" ht="21" thickBot="1">
      <c r="E45" s="12" t="s">
        <v>76</v>
      </c>
      <c r="F45" s="521"/>
    </row>
    <row r="46" spans="1:6" ht="21" thickBot="1">
      <c r="A46" s="514" t="s">
        <v>77</v>
      </c>
      <c r="B46" s="9" t="str">
        <f>E13</f>
        <v xml:space="preserve">NUMÉRIQUE IMITATION DEGRÉ 1 </v>
      </c>
      <c r="E46" s="12" t="s">
        <v>78</v>
      </c>
      <c r="F46" s="521"/>
    </row>
    <row r="47" spans="1:6" ht="21" thickBot="1">
      <c r="A47" s="515"/>
      <c r="B47" s="7" t="str">
        <f>E14</f>
        <v xml:space="preserve">NUMÉRIQUE ADAPTATION DEGRÉ 2 </v>
      </c>
      <c r="E47" s="12" t="s">
        <v>79</v>
      </c>
      <c r="F47" s="521"/>
    </row>
    <row r="48" spans="1:6" ht="21" thickBot="1">
      <c r="A48" s="515"/>
      <c r="B48" s="9" t="str">
        <f>E15</f>
        <v>NUMÉRIQUE TRANSPOSITION DEGRÉ 3</v>
      </c>
      <c r="E48" s="10" t="s">
        <v>80</v>
      </c>
      <c r="F48" s="522"/>
    </row>
    <row r="49" spans="1:6" ht="21" thickBot="1">
      <c r="A49" s="515"/>
      <c r="B49" s="7" t="str">
        <f>E16</f>
        <v>NUMÉRIQUE AUTONOMIE DEGRÉ 4</v>
      </c>
    </row>
    <row r="50" spans="1:6" ht="21" thickBot="1">
      <c r="A50" s="516"/>
      <c r="B50" s="9" t="str">
        <f>E17</f>
        <v>NON ÉVALUÉ</v>
      </c>
      <c r="E50" s="11" t="s">
        <v>54</v>
      </c>
      <c r="F50" s="514" t="s">
        <v>81</v>
      </c>
    </row>
    <row r="51" spans="1:6" ht="21" thickBot="1">
      <c r="E51" s="12" t="s">
        <v>82</v>
      </c>
      <c r="F51" s="515"/>
    </row>
    <row r="52" spans="1:6" ht="21" thickBot="1">
      <c r="A52" s="517"/>
      <c r="B52" s="9" t="s">
        <v>83</v>
      </c>
      <c r="E52" s="12" t="s">
        <v>84</v>
      </c>
      <c r="F52" s="515"/>
    </row>
    <row r="53" spans="1:6" ht="21" thickBot="1">
      <c r="A53" s="519"/>
      <c r="B53" s="7" t="s">
        <v>85</v>
      </c>
      <c r="E53" s="12" t="s">
        <v>86</v>
      </c>
      <c r="F53" s="515"/>
    </row>
    <row r="54" spans="1:6" ht="21" thickBot="1">
      <c r="E54" s="12" t="s">
        <v>87</v>
      </c>
      <c r="F54" s="515"/>
    </row>
    <row r="55" spans="1:6" ht="21" thickBot="1">
      <c r="A55" s="517"/>
      <c r="B55" s="9" t="s">
        <v>88</v>
      </c>
      <c r="E55" s="12" t="s">
        <v>89</v>
      </c>
      <c r="F55" s="515"/>
    </row>
    <row r="56" spans="1:6" ht="21" thickBot="1">
      <c r="A56" s="519"/>
      <c r="B56" s="7" t="s">
        <v>90</v>
      </c>
      <c r="E56" s="12" t="s">
        <v>91</v>
      </c>
      <c r="F56" s="515"/>
    </row>
    <row r="57" spans="1:6" ht="21" thickBot="1">
      <c r="E57" s="12" t="s">
        <v>92</v>
      </c>
      <c r="F57" s="515"/>
    </row>
    <row r="58" spans="1:6" ht="21" thickBot="1">
      <c r="A58" s="517"/>
      <c r="B58" s="9" t="s">
        <v>93</v>
      </c>
      <c r="E58" s="10" t="s">
        <v>94</v>
      </c>
      <c r="F58" s="516"/>
    </row>
    <row r="59" spans="1:6" ht="21" thickBot="1">
      <c r="A59" s="519"/>
      <c r="B59" s="7" t="s">
        <v>95</v>
      </c>
    </row>
    <row r="60" spans="1:6" ht="18" thickBot="1">
      <c r="E60" s="13" t="s">
        <v>96</v>
      </c>
      <c r="F60" s="524" t="s">
        <v>97</v>
      </c>
    </row>
    <row r="61" spans="1:6" ht="21" thickBot="1">
      <c r="A61" s="517"/>
      <c r="B61" s="9" t="s">
        <v>98</v>
      </c>
      <c r="E61" s="14" t="s">
        <v>99</v>
      </c>
      <c r="F61" s="518"/>
    </row>
    <row r="62" spans="1:6" ht="21" thickBot="1">
      <c r="A62" s="519"/>
      <c r="B62" s="7" t="s">
        <v>100</v>
      </c>
      <c r="E62" s="14" t="s">
        <v>101</v>
      </c>
      <c r="F62" s="518"/>
    </row>
    <row r="63" spans="1:6" ht="18" thickBot="1">
      <c r="E63" s="15" t="s">
        <v>102</v>
      </c>
      <c r="F63" s="519"/>
    </row>
    <row r="64" spans="1:6" ht="21" thickBot="1">
      <c r="A64" s="514" t="s">
        <v>103</v>
      </c>
      <c r="B64" s="9" t="str">
        <f>"Travail en équipe "&amp;E19</f>
        <v xml:space="preserve">Travail en équipe IMITATION DEGRÉ 1 </v>
      </c>
    </row>
    <row r="65" spans="1:6" ht="26" thickBot="1">
      <c r="A65" s="515"/>
      <c r="B65" s="7" t="str">
        <f>"Travail en équipe "&amp;E20</f>
        <v xml:space="preserve">Travail en équipe ADAPTATION DEGRÉ 2 </v>
      </c>
      <c r="E65" s="22" t="s">
        <v>18</v>
      </c>
      <c r="F65" s="525" t="s">
        <v>104</v>
      </c>
    </row>
    <row r="66" spans="1:6" ht="26" thickBot="1">
      <c r="A66" s="515"/>
      <c r="B66" s="9" t="str">
        <f>"Travail en équipe "&amp;E21</f>
        <v>Travail en équipe TRANSPOSITION DEGRÉ 3</v>
      </c>
      <c r="E66" s="22" t="s">
        <v>105</v>
      </c>
      <c r="F66" s="518"/>
    </row>
    <row r="67" spans="1:6" ht="26" thickBot="1">
      <c r="A67" s="515"/>
      <c r="B67" s="7" t="str">
        <f>"Travail en équipe "&amp;E22</f>
        <v>Travail en équipe AUTONOMIE DEGRÉ 4</v>
      </c>
      <c r="E67" s="22" t="s">
        <v>17</v>
      </c>
      <c r="F67" s="518"/>
    </row>
    <row r="68" spans="1:6" ht="26" thickBot="1">
      <c r="A68" s="516"/>
      <c r="B68" s="9" t="str">
        <f>E23</f>
        <v>NON ÉVALUÉ</v>
      </c>
      <c r="E68" s="22" t="s">
        <v>343</v>
      </c>
      <c r="F68" s="519"/>
    </row>
    <row r="69" spans="1:6" ht="17" thickBot="1">
      <c r="E69" s="1"/>
    </row>
    <row r="70" spans="1:6" ht="26" thickBot="1">
      <c r="A70" s="514" t="s">
        <v>106</v>
      </c>
      <c r="B70" s="9" t="str">
        <f>"Travail en autonomie "&amp;E19</f>
        <v xml:space="preserve">Travail en autonomie IMITATION DEGRÉ 1 </v>
      </c>
      <c r="E70" s="22" t="s">
        <v>107</v>
      </c>
      <c r="F70" s="525" t="s">
        <v>108</v>
      </c>
    </row>
    <row r="71" spans="1:6" ht="26" thickBot="1">
      <c r="A71" s="515"/>
      <c r="B71" s="7" t="str">
        <f>"Travail en autonomie "&amp;E20</f>
        <v xml:space="preserve">Travail en autonomie ADAPTATION DEGRÉ 2 </v>
      </c>
      <c r="E71" s="22" t="s">
        <v>109</v>
      </c>
      <c r="F71" s="518"/>
    </row>
    <row r="72" spans="1:6" ht="26" thickBot="1">
      <c r="A72" s="515"/>
      <c r="B72" s="9" t="str">
        <f>"Travail en autonomie "&amp;E21</f>
        <v>Travail en autonomie TRANSPOSITION DEGRÉ 3</v>
      </c>
      <c r="E72" s="22" t="s">
        <v>18</v>
      </c>
      <c r="F72" s="519"/>
    </row>
    <row r="73" spans="1:6" ht="21" thickBot="1">
      <c r="A73" s="515"/>
      <c r="B73" s="7" t="str">
        <f>"Travail en autonomie "&amp;E22</f>
        <v>Travail en autonomie AUTONOMIE DEGRÉ 4</v>
      </c>
      <c r="E73" s="3"/>
    </row>
    <row r="74" spans="1:6" ht="21" thickBot="1">
      <c r="A74" s="516"/>
      <c r="B74" s="9" t="str">
        <f>E23</f>
        <v>NON ÉVALUÉ</v>
      </c>
      <c r="E74" s="13" t="s">
        <v>110</v>
      </c>
      <c r="F74" s="525" t="s">
        <v>111</v>
      </c>
    </row>
    <row r="75" spans="1:6" ht="18" thickBot="1">
      <c r="E75" s="14" t="s">
        <v>112</v>
      </c>
      <c r="F75" s="518"/>
    </row>
    <row r="76" spans="1:6" ht="21" thickBot="1">
      <c r="A76" s="514" t="s">
        <v>113</v>
      </c>
      <c r="B76" s="9" t="str">
        <f>"Apprentissage Autonome "&amp;E19</f>
        <v xml:space="preserve">Apprentissage Autonome IMITATION DEGRÉ 1 </v>
      </c>
      <c r="E76" s="15" t="s">
        <v>114</v>
      </c>
      <c r="F76" s="519"/>
    </row>
    <row r="77" spans="1:6" ht="21" thickBot="1">
      <c r="A77" s="515"/>
      <c r="B77" s="7" t="str">
        <f>"Apprentissage Autonome "&amp;E20</f>
        <v xml:space="preserve">Apprentissage Autonome ADAPTATION DEGRÉ 2 </v>
      </c>
      <c r="E77" s="1"/>
    </row>
    <row r="78" spans="1:6" ht="26" thickBot="1">
      <c r="A78" s="515"/>
      <c r="B78" s="9" t="str">
        <f>"Apprentissage Autonome "&amp;E21</f>
        <v>Apprentissage Autonome TRANSPOSITION DEGRÉ 3</v>
      </c>
      <c r="E78" s="22" t="s">
        <v>18</v>
      </c>
      <c r="F78" s="526" t="s">
        <v>115</v>
      </c>
    </row>
    <row r="79" spans="1:6" ht="26" thickBot="1">
      <c r="A79" s="515"/>
      <c r="B79" s="7" t="str">
        <f>"Apprentissage Autonome "&amp;E22</f>
        <v>Apprentissage Autonome AUTONOMIE DEGRÉ 4</v>
      </c>
      <c r="E79" s="22" t="s">
        <v>116</v>
      </c>
      <c r="F79" s="518"/>
    </row>
    <row r="80" spans="1:6" ht="26" thickBot="1">
      <c r="A80" s="516"/>
      <c r="B80" s="9" t="str">
        <f>E23</f>
        <v>NON ÉVALUÉ</v>
      </c>
      <c r="E80" s="22" t="s">
        <v>117</v>
      </c>
      <c r="F80" s="518"/>
    </row>
    <row r="81" spans="1:6" ht="26" thickBot="1">
      <c r="E81" s="22" t="s">
        <v>109</v>
      </c>
      <c r="F81" s="519"/>
    </row>
    <row r="82" spans="1:6" ht="21" thickBot="1">
      <c r="A82" s="514" t="s">
        <v>118</v>
      </c>
      <c r="B82" s="9" t="str">
        <f>"HQSE "&amp;E19</f>
        <v xml:space="preserve">HQSE IMITATION DEGRÉ 1 </v>
      </c>
    </row>
    <row r="83" spans="1:6" ht="26" thickBot="1">
      <c r="A83" s="515"/>
      <c r="B83" s="7" t="str">
        <f>"HQSE "&amp;E20</f>
        <v xml:space="preserve">HQSE ADAPTATION DEGRÉ 2 </v>
      </c>
      <c r="E83" s="22" t="s">
        <v>18</v>
      </c>
      <c r="F83" s="514" t="s">
        <v>119</v>
      </c>
    </row>
    <row r="84" spans="1:6" ht="26" thickBot="1">
      <c r="A84" s="515"/>
      <c r="B84" s="9" t="str">
        <f>"HQSE "&amp;E21</f>
        <v>HQSE TRANSPOSITION DEGRÉ 3</v>
      </c>
      <c r="E84" s="22" t="s">
        <v>120</v>
      </c>
      <c r="F84" s="521"/>
    </row>
    <row r="85" spans="1:6" ht="26" thickBot="1">
      <c r="A85" s="515"/>
      <c r="B85" s="7" t="str">
        <f>"HQSE "&amp;E22</f>
        <v>HQSE AUTONOMIE DEGRÉ 4</v>
      </c>
      <c r="E85" s="22" t="s">
        <v>121</v>
      </c>
      <c r="F85" s="519"/>
    </row>
    <row r="86" spans="1:6" ht="21" thickBot="1">
      <c r="A86" s="516"/>
      <c r="B86" s="9" t="str">
        <f>E23</f>
        <v>NON ÉVALUÉ</v>
      </c>
      <c r="E86" s="19"/>
    </row>
    <row r="87" spans="1:6" ht="26" thickBot="1">
      <c r="E87" s="22" t="s">
        <v>18</v>
      </c>
      <c r="F87" s="514" t="s">
        <v>119</v>
      </c>
    </row>
    <row r="88" spans="1:6" ht="26" thickBot="1">
      <c r="A88" s="514" t="s">
        <v>122</v>
      </c>
      <c r="B88" s="20" t="s">
        <v>7</v>
      </c>
      <c r="E88" s="22" t="s">
        <v>123</v>
      </c>
      <c r="F88" s="527"/>
    </row>
    <row r="89" spans="1:6" ht="26" thickBot="1">
      <c r="A89" s="515"/>
      <c r="B89" s="20" t="s">
        <v>124</v>
      </c>
      <c r="E89" s="22" t="s">
        <v>120</v>
      </c>
      <c r="F89" s="527"/>
    </row>
    <row r="90" spans="1:6" ht="26" thickBot="1">
      <c r="A90" s="515"/>
      <c r="B90" s="20" t="s">
        <v>125</v>
      </c>
      <c r="E90" s="22" t="s">
        <v>121</v>
      </c>
      <c r="F90" s="528"/>
    </row>
    <row r="91" spans="1:6" ht="26" thickBot="1">
      <c r="A91" s="515"/>
      <c r="B91" s="20" t="s">
        <v>126</v>
      </c>
      <c r="E91" s="19"/>
    </row>
    <row r="92" spans="1:6" ht="26" thickBot="1">
      <c r="A92" s="515"/>
      <c r="B92" s="20" t="s">
        <v>127</v>
      </c>
    </row>
    <row r="93" spans="1:6" ht="26" thickBot="1">
      <c r="A93" s="515"/>
      <c r="B93" s="20" t="s">
        <v>128</v>
      </c>
      <c r="E93" s="22" t="s">
        <v>129</v>
      </c>
      <c r="F93" s="514" t="s">
        <v>130</v>
      </c>
    </row>
    <row r="94" spans="1:6" ht="26" thickBot="1">
      <c r="A94" s="515"/>
      <c r="B94" s="20" t="s">
        <v>131</v>
      </c>
      <c r="E94" s="22" t="s">
        <v>132</v>
      </c>
      <c r="F94" s="522"/>
    </row>
    <row r="95" spans="1:6" ht="26" thickBot="1">
      <c r="A95" s="516"/>
      <c r="B95" s="20" t="s">
        <v>133</v>
      </c>
    </row>
    <row r="96" spans="1:6" ht="18" thickBot="1">
      <c r="E96" s="16" t="s">
        <v>134</v>
      </c>
      <c r="F96" s="21" t="s">
        <v>135</v>
      </c>
    </row>
    <row r="97" spans="1:6" ht="26" thickBot="1">
      <c r="A97" s="514" t="s">
        <v>136</v>
      </c>
      <c r="B97" s="22" t="s">
        <v>7</v>
      </c>
      <c r="E97" s="17" t="s">
        <v>137</v>
      </c>
      <c r="F97" s="23"/>
    </row>
    <row r="98" spans="1:6" ht="26" thickBot="1">
      <c r="A98" s="515"/>
      <c r="B98" s="22" t="s">
        <v>520</v>
      </c>
      <c r="E98" s="17" t="s">
        <v>139</v>
      </c>
      <c r="F98" s="23"/>
    </row>
    <row r="99" spans="1:6" ht="26" thickBot="1">
      <c r="A99" s="515"/>
      <c r="B99" s="22" t="s">
        <v>140</v>
      </c>
      <c r="E99" s="17" t="s">
        <v>141</v>
      </c>
      <c r="F99" s="23"/>
    </row>
    <row r="100" spans="1:6" ht="26" thickBot="1">
      <c r="A100" s="515"/>
      <c r="B100" s="22" t="s">
        <v>9</v>
      </c>
      <c r="E100" s="17" t="s">
        <v>142</v>
      </c>
      <c r="F100" s="23"/>
    </row>
    <row r="101" spans="1:6" ht="26" thickBot="1">
      <c r="A101" s="515"/>
      <c r="B101" s="22" t="s">
        <v>516</v>
      </c>
      <c r="E101" s="18" t="s">
        <v>143</v>
      </c>
      <c r="F101" s="24"/>
    </row>
    <row r="102" spans="1:6" ht="26" thickBot="1">
      <c r="A102" s="515"/>
      <c r="B102" s="22" t="s">
        <v>517</v>
      </c>
    </row>
    <row r="103" spans="1:6" ht="26" thickBot="1">
      <c r="A103" s="515"/>
      <c r="B103" s="22" t="s">
        <v>518</v>
      </c>
      <c r="E103" s="13" t="s">
        <v>144</v>
      </c>
      <c r="F103" s="523" t="s">
        <v>145</v>
      </c>
    </row>
    <row r="104" spans="1:6" ht="26" thickBot="1">
      <c r="A104" s="515"/>
      <c r="B104" s="22" t="s">
        <v>519</v>
      </c>
      <c r="E104" s="15" t="s">
        <v>146</v>
      </c>
      <c r="F104" s="519"/>
    </row>
    <row r="105" spans="1:6" ht="26" thickBot="1">
      <c r="A105" s="515"/>
      <c r="B105" s="22" t="s">
        <v>512</v>
      </c>
      <c r="E105" s="3"/>
    </row>
    <row r="106" spans="1:6" ht="26" thickBot="1">
      <c r="A106" s="515"/>
      <c r="B106" s="22" t="s">
        <v>513</v>
      </c>
      <c r="E106" s="3"/>
    </row>
    <row r="107" spans="1:6" ht="26" thickBot="1">
      <c r="A107" s="515"/>
      <c r="B107" s="22" t="s">
        <v>521</v>
      </c>
      <c r="E107" s="3"/>
      <c r="F107" s="25"/>
    </row>
    <row r="108" spans="1:6" ht="26" thickBot="1">
      <c r="A108" s="516"/>
      <c r="B108" s="22" t="s">
        <v>522</v>
      </c>
      <c r="E108" s="13" t="s">
        <v>54</v>
      </c>
      <c r="F108" s="523" t="s">
        <v>147</v>
      </c>
    </row>
    <row r="109" spans="1:6" ht="18" thickBot="1">
      <c r="E109" s="14" t="s">
        <v>148</v>
      </c>
      <c r="F109" s="518"/>
    </row>
    <row r="110" spans="1:6" ht="26" thickBot="1">
      <c r="B110" s="37" t="s">
        <v>7</v>
      </c>
      <c r="E110" s="14" t="s">
        <v>150</v>
      </c>
      <c r="F110" s="518"/>
    </row>
    <row r="111" spans="1:6" ht="16.5" customHeight="1" thickBot="1">
      <c r="B111" s="37" t="s">
        <v>505</v>
      </c>
      <c r="E111" s="15" t="s">
        <v>151</v>
      </c>
      <c r="F111" s="519"/>
    </row>
    <row r="112" spans="1:6" ht="16.5" customHeight="1" thickBot="1">
      <c r="B112" s="37" t="s">
        <v>506</v>
      </c>
    </row>
    <row r="113" spans="1:6" ht="18.75" customHeight="1" thickBot="1">
      <c r="B113" s="37" t="s">
        <v>507</v>
      </c>
      <c r="E113" s="11" t="s">
        <v>54</v>
      </c>
      <c r="F113" s="520" t="s">
        <v>152</v>
      </c>
    </row>
    <row r="114" spans="1:6" ht="18.75" customHeight="1" thickBot="1">
      <c r="B114" s="37" t="s">
        <v>508</v>
      </c>
      <c r="E114" s="12" t="s">
        <v>153</v>
      </c>
      <c r="F114" s="521"/>
    </row>
    <row r="115" spans="1:6" ht="18.75" customHeight="1" thickBot="1">
      <c r="B115" s="37" t="s">
        <v>509</v>
      </c>
      <c r="E115" s="12" t="s">
        <v>154</v>
      </c>
      <c r="F115" s="521"/>
    </row>
    <row r="116" spans="1:6" ht="18.75" customHeight="1" thickBot="1">
      <c r="B116" s="37" t="s">
        <v>510</v>
      </c>
      <c r="E116" s="12" t="s">
        <v>155</v>
      </c>
      <c r="F116" s="521"/>
    </row>
    <row r="117" spans="1:6" ht="18.75" customHeight="1" thickBot="1">
      <c r="B117" s="37" t="s">
        <v>511</v>
      </c>
      <c r="E117" s="12" t="s">
        <v>156</v>
      </c>
      <c r="F117" s="521"/>
    </row>
    <row r="118" spans="1:6" ht="18.75" customHeight="1" thickBot="1">
      <c r="B118" s="37" t="s">
        <v>512</v>
      </c>
      <c r="E118" s="12" t="s">
        <v>157</v>
      </c>
      <c r="F118" s="521"/>
    </row>
    <row r="119" spans="1:6" ht="18.75" customHeight="1" thickBot="1">
      <c r="B119" s="37" t="s">
        <v>513</v>
      </c>
      <c r="E119" s="12" t="s">
        <v>158</v>
      </c>
      <c r="F119" s="521"/>
    </row>
    <row r="120" spans="1:6" ht="19.5" customHeight="1" thickBot="1">
      <c r="B120" s="37" t="s">
        <v>514</v>
      </c>
      <c r="E120" s="10" t="s">
        <v>159</v>
      </c>
      <c r="F120" s="519"/>
    </row>
    <row r="121" spans="1:6" ht="16.5" customHeight="1" thickBot="1">
      <c r="B121" s="37" t="s">
        <v>515</v>
      </c>
    </row>
    <row r="122" spans="1:6" ht="25" thickBot="1">
      <c r="B122" s="37"/>
      <c r="E122" s="11" t="s">
        <v>54</v>
      </c>
      <c r="F122" s="514" t="s">
        <v>160</v>
      </c>
    </row>
    <row r="123" spans="1:6" ht="25" thickBot="1">
      <c r="B123" s="37"/>
      <c r="E123" s="12" t="s">
        <v>161</v>
      </c>
      <c r="F123" s="518"/>
    </row>
    <row r="124" spans="1:6" ht="21" thickBot="1">
      <c r="E124" s="12" t="s">
        <v>162</v>
      </c>
      <c r="F124" s="518"/>
    </row>
    <row r="125" spans="1:6" ht="51" thickBot="1">
      <c r="A125" s="116" t="s">
        <v>523</v>
      </c>
      <c r="B125" s="22" t="s">
        <v>163</v>
      </c>
      <c r="E125" s="12" t="s">
        <v>164</v>
      </c>
      <c r="F125" s="518"/>
    </row>
    <row r="126" spans="1:6" ht="51" thickBot="1">
      <c r="B126" s="22" t="s">
        <v>165</v>
      </c>
      <c r="E126" s="12" t="s">
        <v>166</v>
      </c>
      <c r="F126" s="518"/>
    </row>
    <row r="127" spans="1:6" ht="51" thickBot="1">
      <c r="B127" s="22" t="s">
        <v>167</v>
      </c>
      <c r="E127" s="12" t="s">
        <v>168</v>
      </c>
      <c r="F127" s="518"/>
    </row>
    <row r="128" spans="1:6" ht="51" thickBot="1">
      <c r="B128" s="22" t="s">
        <v>169</v>
      </c>
      <c r="E128" s="12" t="s">
        <v>170</v>
      </c>
      <c r="F128" s="518"/>
    </row>
    <row r="129" spans="1:6" ht="26" thickBot="1">
      <c r="B129" s="22" t="s">
        <v>26</v>
      </c>
      <c r="E129" s="12" t="s">
        <v>171</v>
      </c>
      <c r="F129" s="518"/>
    </row>
    <row r="130" spans="1:6" ht="21" thickBot="1">
      <c r="E130" s="12" t="s">
        <v>172</v>
      </c>
      <c r="F130" s="518"/>
    </row>
    <row r="131" spans="1:6" ht="26" thickBot="1">
      <c r="B131" s="22" t="s">
        <v>109</v>
      </c>
      <c r="E131" s="12" t="s">
        <v>174</v>
      </c>
      <c r="F131" s="518"/>
    </row>
    <row r="132" spans="1:6" ht="26" thickBot="1">
      <c r="B132" s="22" t="s">
        <v>464</v>
      </c>
      <c r="E132" s="12" t="s">
        <v>175</v>
      </c>
      <c r="F132" s="518"/>
    </row>
    <row r="133" spans="1:6" ht="26" thickBot="1">
      <c r="B133" s="22" t="s">
        <v>465</v>
      </c>
      <c r="E133" s="12" t="s">
        <v>176</v>
      </c>
      <c r="F133" s="518"/>
    </row>
    <row r="134" spans="1:6" ht="21" thickBot="1">
      <c r="E134" s="12" t="s">
        <v>178</v>
      </c>
      <c r="F134" s="518"/>
    </row>
    <row r="135" spans="1:6" ht="51" thickBot="1">
      <c r="A135" s="116" t="s">
        <v>523</v>
      </c>
      <c r="B135" s="22" t="s">
        <v>177</v>
      </c>
      <c r="E135" s="12" t="s">
        <v>180</v>
      </c>
      <c r="F135" s="518"/>
    </row>
    <row r="136" spans="1:6" ht="51" thickBot="1">
      <c r="B136" s="22" t="s">
        <v>179</v>
      </c>
      <c r="E136" s="12" t="s">
        <v>182</v>
      </c>
      <c r="F136" s="518"/>
    </row>
    <row r="137" spans="1:6" ht="51" thickBot="1">
      <c r="B137" s="22" t="s">
        <v>181</v>
      </c>
      <c r="E137" s="12" t="s">
        <v>184</v>
      </c>
      <c r="F137" s="518"/>
    </row>
    <row r="138" spans="1:6" ht="51" thickBot="1">
      <c r="B138" s="22" t="s">
        <v>183</v>
      </c>
      <c r="E138" s="12" t="s">
        <v>185</v>
      </c>
      <c r="F138" s="518"/>
    </row>
    <row r="139" spans="1:6" ht="26" thickBot="1">
      <c r="B139" s="22" t="s">
        <v>26</v>
      </c>
      <c r="E139" s="12" t="s">
        <v>186</v>
      </c>
      <c r="F139" s="518"/>
    </row>
    <row r="140" spans="1:6" ht="21" thickBot="1">
      <c r="E140" s="12" t="s">
        <v>188</v>
      </c>
      <c r="F140" s="518"/>
    </row>
    <row r="141" spans="1:6" ht="51" thickBot="1">
      <c r="A141" s="116" t="s">
        <v>527</v>
      </c>
      <c r="B141" s="22" t="s">
        <v>187</v>
      </c>
      <c r="E141" s="12" t="s">
        <v>190</v>
      </c>
      <c r="F141" s="518"/>
    </row>
    <row r="142" spans="1:6" ht="51" thickBot="1">
      <c r="B142" s="22" t="s">
        <v>189</v>
      </c>
      <c r="E142" s="12" t="s">
        <v>192</v>
      </c>
      <c r="F142" s="518"/>
    </row>
    <row r="143" spans="1:6" ht="51" thickBot="1">
      <c r="B143" s="22" t="s">
        <v>191</v>
      </c>
      <c r="E143" s="10" t="s">
        <v>194</v>
      </c>
      <c r="F143" s="519"/>
    </row>
    <row r="144" spans="1:6" ht="51" thickBot="1">
      <c r="B144" s="22" t="s">
        <v>193</v>
      </c>
    </row>
    <row r="145" spans="1:6" ht="26" thickBot="1">
      <c r="B145" s="22" t="s">
        <v>26</v>
      </c>
      <c r="E145" s="13" t="s">
        <v>195</v>
      </c>
      <c r="F145" s="514" t="s">
        <v>196</v>
      </c>
    </row>
    <row r="146" spans="1:6" ht="18" thickBot="1">
      <c r="E146" s="14" t="s">
        <v>198</v>
      </c>
      <c r="F146" s="518"/>
    </row>
    <row r="147" spans="1:6" ht="51" thickBot="1">
      <c r="A147" s="116" t="s">
        <v>528</v>
      </c>
      <c r="B147" s="22" t="s">
        <v>197</v>
      </c>
      <c r="E147" s="14" t="s">
        <v>200</v>
      </c>
      <c r="F147" s="518"/>
    </row>
    <row r="148" spans="1:6" ht="51" thickBot="1">
      <c r="B148" s="22" t="s">
        <v>199</v>
      </c>
      <c r="E148" s="15" t="s">
        <v>202</v>
      </c>
      <c r="F148" s="519"/>
    </row>
    <row r="149" spans="1:6" ht="76" thickBot="1">
      <c r="B149" s="22" t="s">
        <v>201</v>
      </c>
    </row>
    <row r="150" spans="1:6" ht="51" thickBot="1">
      <c r="B150" s="22" t="s">
        <v>203</v>
      </c>
      <c r="E150" s="22" t="s">
        <v>204</v>
      </c>
      <c r="F150" s="514" t="s">
        <v>205</v>
      </c>
    </row>
    <row r="151" spans="1:6" ht="26" thickBot="1">
      <c r="B151" s="22" t="s">
        <v>26</v>
      </c>
      <c r="E151" s="22" t="s">
        <v>206</v>
      </c>
      <c r="F151" s="518"/>
    </row>
    <row r="152" spans="1:6" ht="26" thickBot="1">
      <c r="E152" s="22" t="s">
        <v>208</v>
      </c>
      <c r="F152" s="518"/>
    </row>
    <row r="153" spans="1:6" ht="51" thickBot="1">
      <c r="A153" s="116" t="s">
        <v>524</v>
      </c>
      <c r="B153" s="22" t="s">
        <v>207</v>
      </c>
      <c r="E153" s="22" t="s">
        <v>210</v>
      </c>
      <c r="F153" s="518"/>
    </row>
    <row r="154" spans="1:6" ht="51" thickBot="1">
      <c r="B154" s="22" t="s">
        <v>209</v>
      </c>
      <c r="E154" s="22" t="s">
        <v>212</v>
      </c>
      <c r="F154" s="518"/>
    </row>
    <row r="155" spans="1:6" ht="51" thickBot="1">
      <c r="B155" s="22" t="s">
        <v>211</v>
      </c>
      <c r="E155" s="22" t="s">
        <v>104</v>
      </c>
      <c r="F155" s="518"/>
    </row>
    <row r="156" spans="1:6" ht="51" thickBot="1">
      <c r="B156" s="22" t="s">
        <v>213</v>
      </c>
      <c r="E156" s="22" t="s">
        <v>214</v>
      </c>
      <c r="F156" s="518"/>
    </row>
    <row r="157" spans="1:6" ht="26" thickBot="1">
      <c r="B157" s="22" t="s">
        <v>26</v>
      </c>
      <c r="E157" s="22" t="s">
        <v>215</v>
      </c>
      <c r="F157" s="519"/>
    </row>
    <row r="158" spans="1:6" ht="17" thickBot="1"/>
    <row r="159" spans="1:6" ht="51" thickBot="1">
      <c r="A159" s="116" t="s">
        <v>525</v>
      </c>
      <c r="B159" s="22" t="s">
        <v>216</v>
      </c>
      <c r="E159" s="26" t="s">
        <v>218</v>
      </c>
      <c r="F159" s="514" t="s">
        <v>219</v>
      </c>
    </row>
    <row r="160" spans="1:6" ht="51" thickBot="1">
      <c r="B160" s="22" t="s">
        <v>217</v>
      </c>
      <c r="E160" s="27" t="s">
        <v>221</v>
      </c>
      <c r="F160" s="515"/>
    </row>
    <row r="161" spans="1:6" ht="51" thickBot="1">
      <c r="B161" s="22" t="s">
        <v>220</v>
      </c>
      <c r="E161" s="28" t="s">
        <v>223</v>
      </c>
      <c r="F161" s="516"/>
    </row>
    <row r="162" spans="1:6" ht="51" thickBot="1">
      <c r="B162" s="22" t="s">
        <v>222</v>
      </c>
    </row>
    <row r="163" spans="1:6" ht="26" thickBot="1">
      <c r="B163" s="22" t="s">
        <v>26</v>
      </c>
      <c r="E163" s="26" t="s">
        <v>224</v>
      </c>
      <c r="F163" s="514" t="s">
        <v>225</v>
      </c>
    </row>
    <row r="164" spans="1:6" ht="18" thickBot="1">
      <c r="E164" s="27" t="s">
        <v>227</v>
      </c>
      <c r="F164" s="518"/>
    </row>
    <row r="165" spans="1:6" ht="76" thickBot="1">
      <c r="A165" s="116" t="s">
        <v>529</v>
      </c>
      <c r="B165" s="22" t="s">
        <v>226</v>
      </c>
      <c r="E165" s="27" t="s">
        <v>229</v>
      </c>
      <c r="F165" s="518"/>
    </row>
    <row r="166" spans="1:6" ht="76" thickBot="1">
      <c r="B166" s="22" t="s">
        <v>228</v>
      </c>
      <c r="E166" s="28" t="s">
        <v>231</v>
      </c>
      <c r="F166" s="519"/>
    </row>
    <row r="167" spans="1:6" ht="76" thickBot="1">
      <c r="B167" s="22" t="s">
        <v>230</v>
      </c>
    </row>
    <row r="168" spans="1:6" ht="51" thickBot="1">
      <c r="B168" s="22" t="s">
        <v>232</v>
      </c>
      <c r="E168" s="34" t="s">
        <v>233</v>
      </c>
      <c r="F168" s="514" t="s">
        <v>234</v>
      </c>
    </row>
    <row r="169" spans="1:6" ht="26" thickBot="1">
      <c r="B169" s="22" t="s">
        <v>26</v>
      </c>
      <c r="E169" s="35" t="s">
        <v>235</v>
      </c>
      <c r="F169" s="529"/>
    </row>
    <row r="170" spans="1:6" ht="21" thickBot="1">
      <c r="E170" s="35" t="s">
        <v>237</v>
      </c>
      <c r="F170" s="529"/>
    </row>
    <row r="171" spans="1:6" ht="76" thickBot="1">
      <c r="A171" s="116" t="s">
        <v>526</v>
      </c>
      <c r="B171" s="22" t="s">
        <v>236</v>
      </c>
      <c r="E171" s="35" t="s">
        <v>239</v>
      </c>
      <c r="F171" s="529"/>
    </row>
    <row r="172" spans="1:6" ht="76" thickBot="1">
      <c r="B172" s="22" t="s">
        <v>238</v>
      </c>
      <c r="E172" s="36" t="s">
        <v>231</v>
      </c>
      <c r="F172" s="530"/>
    </row>
    <row r="173" spans="1:6" ht="76" thickBot="1">
      <c r="B173" s="22" t="s">
        <v>240</v>
      </c>
    </row>
    <row r="174" spans="1:6" ht="76" thickBot="1">
      <c r="B174" s="22" t="s">
        <v>241</v>
      </c>
      <c r="E174" s="29" t="s">
        <v>242</v>
      </c>
      <c r="F174" s="514" t="s">
        <v>243</v>
      </c>
    </row>
    <row r="175" spans="1:6" ht="26" thickBot="1">
      <c r="B175" s="22" t="s">
        <v>26</v>
      </c>
      <c r="E175" s="30" t="s">
        <v>244</v>
      </c>
      <c r="F175" s="529"/>
    </row>
    <row r="176" spans="1:6" ht="21" thickBot="1">
      <c r="E176" s="30" t="s">
        <v>246</v>
      </c>
      <c r="F176" s="529"/>
    </row>
    <row r="177" spans="1:6" ht="51" thickBot="1">
      <c r="A177" s="116" t="s">
        <v>530</v>
      </c>
      <c r="B177" s="22" t="s">
        <v>245</v>
      </c>
      <c r="E177" s="30" t="s">
        <v>248</v>
      </c>
      <c r="F177" s="529"/>
    </row>
    <row r="178" spans="1:6" ht="51" thickBot="1">
      <c r="B178" s="22" t="s">
        <v>247</v>
      </c>
      <c r="E178" s="31" t="s">
        <v>18</v>
      </c>
      <c r="F178" s="530"/>
    </row>
    <row r="179" spans="1:6" ht="76" thickBot="1">
      <c r="B179" s="22" t="s">
        <v>249</v>
      </c>
    </row>
    <row r="180" spans="1:6" ht="51" thickBot="1">
      <c r="B180" s="22" t="s">
        <v>250</v>
      </c>
      <c r="E180" s="16" t="s">
        <v>18</v>
      </c>
      <c r="F180" s="514" t="s">
        <v>251</v>
      </c>
    </row>
    <row r="181" spans="1:6" ht="26" thickBot="1">
      <c r="B181" s="22" t="s">
        <v>26</v>
      </c>
      <c r="E181" s="17" t="s">
        <v>252</v>
      </c>
      <c r="F181" s="515"/>
    </row>
    <row r="182" spans="1:6" ht="18" thickBot="1">
      <c r="E182" s="17" t="s">
        <v>120</v>
      </c>
      <c r="F182" s="521"/>
    </row>
    <row r="183" spans="1:6" ht="51" thickBot="1">
      <c r="A183" s="116" t="s">
        <v>531</v>
      </c>
      <c r="B183" s="22" t="s">
        <v>253</v>
      </c>
      <c r="E183" s="18" t="s">
        <v>121</v>
      </c>
      <c r="F183" s="519"/>
    </row>
    <row r="184" spans="1:6" ht="76" thickBot="1">
      <c r="B184" s="22" t="s">
        <v>254</v>
      </c>
    </row>
    <row r="185" spans="1:6" ht="51" thickBot="1">
      <c r="B185" s="22" t="s">
        <v>255</v>
      </c>
      <c r="E185" s="22" t="s">
        <v>375</v>
      </c>
    </row>
    <row r="186" spans="1:6" ht="51" thickBot="1">
      <c r="B186" s="22" t="s">
        <v>256</v>
      </c>
      <c r="E186" s="22" t="s">
        <v>376</v>
      </c>
    </row>
    <row r="187" spans="1:6" ht="26" thickBot="1">
      <c r="B187" s="32" t="s">
        <v>26</v>
      </c>
      <c r="E187" s="22" t="s">
        <v>432</v>
      </c>
    </row>
    <row r="188" spans="1:6" ht="25" thickBot="1">
      <c r="E188" s="22"/>
    </row>
    <row r="189" spans="1:6" ht="51" thickBot="1">
      <c r="B189" s="22" t="s">
        <v>258</v>
      </c>
      <c r="E189" s="22" t="s">
        <v>488</v>
      </c>
    </row>
    <row r="190" spans="1:6" ht="76" thickBot="1">
      <c r="B190" s="22" t="s">
        <v>259</v>
      </c>
    </row>
    <row r="191" spans="1:6" ht="51" thickBot="1">
      <c r="B191" s="22" t="s">
        <v>261</v>
      </c>
      <c r="E191" s="2" t="s">
        <v>260</v>
      </c>
    </row>
    <row r="192" spans="1:6" ht="51" thickBot="1">
      <c r="B192" s="22" t="s">
        <v>263</v>
      </c>
      <c r="E192" s="2" t="s">
        <v>262</v>
      </c>
    </row>
    <row r="193" spans="1:5" ht="26" thickBot="1">
      <c r="B193" s="22" t="s">
        <v>26</v>
      </c>
      <c r="E193" s="2" t="s">
        <v>489</v>
      </c>
    </row>
    <row r="194" spans="1:5" ht="18" thickBot="1">
      <c r="E194" s="2" t="s">
        <v>490</v>
      </c>
    </row>
    <row r="195" spans="1:5" ht="51" thickBot="1">
      <c r="A195" s="116" t="s">
        <v>532</v>
      </c>
      <c r="B195" s="22" t="s">
        <v>264</v>
      </c>
    </row>
    <row r="196" spans="1:5" ht="76" thickBot="1">
      <c r="B196" s="22" t="s">
        <v>265</v>
      </c>
      <c r="E196" s="2" t="s">
        <v>378</v>
      </c>
    </row>
    <row r="197" spans="1:5" ht="51" thickBot="1">
      <c r="B197" s="22" t="s">
        <v>266</v>
      </c>
      <c r="E197" s="2" t="s">
        <v>379</v>
      </c>
    </row>
    <row r="198" spans="1:5" ht="51" thickBot="1">
      <c r="B198" s="22" t="s">
        <v>267</v>
      </c>
      <c r="E198" s="2" t="s">
        <v>482</v>
      </c>
    </row>
    <row r="199" spans="1:5" ht="26" thickBot="1">
      <c r="B199" s="22" t="s">
        <v>26</v>
      </c>
      <c r="E199" s="2" t="s">
        <v>18</v>
      </c>
    </row>
    <row r="200" spans="1:5" ht="17" thickBot="1"/>
    <row r="201" spans="1:5" ht="76" thickBot="1">
      <c r="A201" s="116" t="s">
        <v>533</v>
      </c>
      <c r="B201" s="22" t="s">
        <v>268</v>
      </c>
    </row>
    <row r="202" spans="1:5" ht="51" thickBot="1">
      <c r="B202" s="22" t="s">
        <v>269</v>
      </c>
    </row>
    <row r="203" spans="1:5" ht="51" thickBot="1">
      <c r="B203" s="22" t="s">
        <v>270</v>
      </c>
    </row>
    <row r="204" spans="1:5" ht="76" thickBot="1">
      <c r="B204" s="22" t="s">
        <v>271</v>
      </c>
    </row>
    <row r="205" spans="1:5" ht="26" thickBot="1">
      <c r="B205" s="22" t="s">
        <v>26</v>
      </c>
    </row>
    <row r="206" spans="1:5" ht="17" thickBot="1"/>
    <row r="207" spans="1:5" ht="51" thickBot="1">
      <c r="B207" s="42" t="s">
        <v>163</v>
      </c>
    </row>
    <row r="208" spans="1:5" ht="51" thickBot="1">
      <c r="B208" s="42" t="s">
        <v>165</v>
      </c>
    </row>
    <row r="209" spans="2:2" ht="51" thickBot="1">
      <c r="B209" s="42" t="s">
        <v>167</v>
      </c>
    </row>
    <row r="210" spans="2:2" ht="51" thickBot="1">
      <c r="B210" s="42" t="s">
        <v>169</v>
      </c>
    </row>
    <row r="211" spans="2:2" ht="26" thickBot="1">
      <c r="B211" s="42" t="s">
        <v>26</v>
      </c>
    </row>
    <row r="212" spans="2:2" ht="17" thickBot="1">
      <c r="B212" s="1"/>
    </row>
    <row r="213" spans="2:2" ht="51" thickBot="1">
      <c r="B213" s="42" t="s">
        <v>177</v>
      </c>
    </row>
    <row r="214" spans="2:2" ht="51" thickBot="1">
      <c r="B214" s="42" t="s">
        <v>179</v>
      </c>
    </row>
    <row r="215" spans="2:2" ht="51" thickBot="1">
      <c r="B215" s="42" t="s">
        <v>181</v>
      </c>
    </row>
    <row r="216" spans="2:2" ht="51" thickBot="1">
      <c r="B216" s="42" t="s">
        <v>183</v>
      </c>
    </row>
    <row r="217" spans="2:2" ht="26" thickBot="1">
      <c r="B217" s="42" t="s">
        <v>26</v>
      </c>
    </row>
    <row r="218" spans="2:2" ht="17" thickBot="1">
      <c r="B218" s="1"/>
    </row>
    <row r="219" spans="2:2" ht="51" thickBot="1">
      <c r="B219" s="42" t="s">
        <v>258</v>
      </c>
    </row>
    <row r="220" spans="2:2" ht="76" thickBot="1">
      <c r="B220" s="42" t="s">
        <v>259</v>
      </c>
    </row>
    <row r="221" spans="2:2" ht="51" thickBot="1">
      <c r="B221" s="42" t="s">
        <v>261</v>
      </c>
    </row>
    <row r="222" spans="2:2" ht="51" thickBot="1">
      <c r="B222" s="42" t="s">
        <v>263</v>
      </c>
    </row>
    <row r="223" spans="2:2" ht="26" thickBot="1">
      <c r="B223" s="42" t="s">
        <v>26</v>
      </c>
    </row>
    <row r="224" spans="2:2" ht="17" thickBot="1">
      <c r="B224" s="1"/>
    </row>
    <row r="225" spans="2:2" ht="51" thickBot="1">
      <c r="B225" s="42" t="s">
        <v>264</v>
      </c>
    </row>
    <row r="226" spans="2:2" ht="76" thickBot="1">
      <c r="B226" s="42" t="s">
        <v>265</v>
      </c>
    </row>
    <row r="227" spans="2:2" ht="51" thickBot="1">
      <c r="B227" s="42" t="s">
        <v>266</v>
      </c>
    </row>
    <row r="228" spans="2:2" ht="51" thickBot="1">
      <c r="B228" s="42" t="s">
        <v>267</v>
      </c>
    </row>
    <row r="229" spans="2:2" ht="26" thickBot="1">
      <c r="B229" s="42" t="s">
        <v>26</v>
      </c>
    </row>
    <row r="230" spans="2:2" ht="17" thickBot="1">
      <c r="B230" s="1"/>
    </row>
    <row r="231" spans="2:2" ht="76" thickBot="1">
      <c r="B231" s="42" t="s">
        <v>236</v>
      </c>
    </row>
    <row r="232" spans="2:2" ht="76" thickBot="1">
      <c r="B232" s="42" t="s">
        <v>238</v>
      </c>
    </row>
    <row r="233" spans="2:2" ht="76" thickBot="1">
      <c r="B233" s="42" t="s">
        <v>240</v>
      </c>
    </row>
    <row r="234" spans="2:2" ht="76" thickBot="1">
      <c r="B234" s="42" t="s">
        <v>241</v>
      </c>
    </row>
    <row r="235" spans="2:2" ht="26" thickBot="1">
      <c r="B235" s="42" t="s">
        <v>26</v>
      </c>
    </row>
    <row r="236" spans="2:2" ht="17" thickBot="1">
      <c r="B236" s="1"/>
    </row>
    <row r="237" spans="2:2" ht="51" thickBot="1">
      <c r="B237" s="42" t="s">
        <v>245</v>
      </c>
    </row>
    <row r="238" spans="2:2" ht="51" thickBot="1">
      <c r="B238" s="42" t="s">
        <v>247</v>
      </c>
    </row>
    <row r="239" spans="2:2" ht="76" thickBot="1">
      <c r="B239" s="42" t="s">
        <v>249</v>
      </c>
    </row>
    <row r="240" spans="2:2" ht="51" thickBot="1">
      <c r="B240" s="42" t="s">
        <v>250</v>
      </c>
    </row>
    <row r="241" spans="2:2" ht="26" thickBot="1">
      <c r="B241" s="42" t="s">
        <v>26</v>
      </c>
    </row>
    <row r="242" spans="2:2" ht="17" thickBot="1">
      <c r="B242" s="1"/>
    </row>
    <row r="243" spans="2:2" ht="41" thickBot="1">
      <c r="B243" s="43" t="s">
        <v>416</v>
      </c>
    </row>
    <row r="244" spans="2:2" ht="41" thickBot="1">
      <c r="B244" s="43" t="s">
        <v>417</v>
      </c>
    </row>
    <row r="245" spans="2:2" ht="41" thickBot="1">
      <c r="B245" s="43" t="s">
        <v>418</v>
      </c>
    </row>
    <row r="246" spans="2:2" ht="41" thickBot="1">
      <c r="B246" s="43" t="s">
        <v>419</v>
      </c>
    </row>
    <row r="247" spans="2:2" ht="21" thickBot="1">
      <c r="B247" s="43" t="s">
        <v>26</v>
      </c>
    </row>
    <row r="248" spans="2:2" ht="17" thickBot="1">
      <c r="B248" s="1"/>
    </row>
    <row r="249" spans="2:2" ht="41" thickBot="1">
      <c r="B249" s="43" t="s">
        <v>420</v>
      </c>
    </row>
    <row r="250" spans="2:2" ht="41" thickBot="1">
      <c r="B250" s="43" t="s">
        <v>421</v>
      </c>
    </row>
    <row r="251" spans="2:2" ht="41" thickBot="1">
      <c r="B251" s="43" t="s">
        <v>422</v>
      </c>
    </row>
    <row r="252" spans="2:2" ht="41" thickBot="1">
      <c r="B252" s="43" t="s">
        <v>423</v>
      </c>
    </row>
    <row r="253" spans="2:2" ht="21" thickBot="1">
      <c r="B253" s="43" t="s">
        <v>26</v>
      </c>
    </row>
    <row r="254" spans="2:2" ht="17" thickBot="1">
      <c r="B254" s="1"/>
    </row>
    <row r="255" spans="2:2" ht="41" thickBot="1">
      <c r="B255" s="43" t="s">
        <v>430</v>
      </c>
    </row>
    <row r="256" spans="2:2" ht="41" thickBot="1">
      <c r="B256" s="43" t="s">
        <v>431</v>
      </c>
    </row>
    <row r="257" spans="2:2" ht="41" thickBot="1">
      <c r="B257" s="43" t="s">
        <v>424</v>
      </c>
    </row>
    <row r="258" spans="2:2" ht="41" thickBot="1">
      <c r="B258" s="43" t="s">
        <v>429</v>
      </c>
    </row>
    <row r="259" spans="2:2" ht="21" thickBot="1">
      <c r="B259" s="43" t="s">
        <v>26</v>
      </c>
    </row>
    <row r="260" spans="2:2" ht="17" thickBot="1">
      <c r="B260" s="1"/>
    </row>
    <row r="261" spans="2:2" ht="41" thickBot="1">
      <c r="B261" s="43" t="s">
        <v>425</v>
      </c>
    </row>
    <row r="262" spans="2:2" ht="41" thickBot="1">
      <c r="B262" s="43" t="s">
        <v>426</v>
      </c>
    </row>
    <row r="263" spans="2:2" ht="41" thickBot="1">
      <c r="B263" s="43" t="s">
        <v>427</v>
      </c>
    </row>
    <row r="264" spans="2:2" ht="41" thickBot="1">
      <c r="B264" s="43" t="s">
        <v>428</v>
      </c>
    </row>
    <row r="265" spans="2:2" ht="21" thickBot="1">
      <c r="B265" s="43" t="s">
        <v>26</v>
      </c>
    </row>
  </sheetData>
  <mergeCells count="43">
    <mergeCell ref="F93:F94"/>
    <mergeCell ref="F168:F172"/>
    <mergeCell ref="F174:F178"/>
    <mergeCell ref="F180:F183"/>
    <mergeCell ref="F113:F120"/>
    <mergeCell ref="F122:F143"/>
    <mergeCell ref="F145:F148"/>
    <mergeCell ref="F150:F157"/>
    <mergeCell ref="F159:F161"/>
    <mergeCell ref="F163:F166"/>
    <mergeCell ref="A97:A108"/>
    <mergeCell ref="F103:F104"/>
    <mergeCell ref="F108:F111"/>
    <mergeCell ref="F60:F63"/>
    <mergeCell ref="A61:A62"/>
    <mergeCell ref="A64:A68"/>
    <mergeCell ref="F65:F68"/>
    <mergeCell ref="A70:A74"/>
    <mergeCell ref="F70:F72"/>
    <mergeCell ref="F74:F76"/>
    <mergeCell ref="A76:A80"/>
    <mergeCell ref="F78:F81"/>
    <mergeCell ref="A82:A86"/>
    <mergeCell ref="F83:F85"/>
    <mergeCell ref="F87:F90"/>
    <mergeCell ref="A88:A95"/>
    <mergeCell ref="A30:A33"/>
    <mergeCell ref="F30:F36"/>
    <mergeCell ref="A35:A38"/>
    <mergeCell ref="F38:F48"/>
    <mergeCell ref="A40:A44"/>
    <mergeCell ref="A46:A50"/>
    <mergeCell ref="F50:F58"/>
    <mergeCell ref="A52:A53"/>
    <mergeCell ref="A55:A56"/>
    <mergeCell ref="A58:A59"/>
    <mergeCell ref="A25:A28"/>
    <mergeCell ref="F25:F28"/>
    <mergeCell ref="A1:A5"/>
    <mergeCell ref="A7:A11"/>
    <mergeCell ref="A13:A17"/>
    <mergeCell ref="A19:A23"/>
    <mergeCell ref="F19:F23"/>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F6A53-02DF-4FE3-AA8C-798417F413DA}">
  <sheetPr>
    <tabColor theme="2" tint="-0.249977111117893"/>
    <pageSetUpPr fitToPage="1"/>
  </sheetPr>
  <dimension ref="B1:BB214"/>
  <sheetViews>
    <sheetView showGridLines="0" tabSelected="1" topLeftCell="A32" zoomScale="86" zoomScaleNormal="86" zoomScaleSheetLayoutView="40" zoomScalePageLayoutView="30" workbookViewId="0"/>
  </sheetViews>
  <sheetFormatPr baseColWidth="10" defaultColWidth="10.6640625" defaultRowHeight="16"/>
  <cols>
    <col min="1" max="1" width="4.6640625" style="2" customWidth="1"/>
    <col min="2" max="3" width="18.6640625" style="2" customWidth="1"/>
    <col min="4" max="4" width="22.1640625" style="2" customWidth="1"/>
    <col min="5" max="6" width="13.6640625" style="2" customWidth="1"/>
    <col min="7" max="7" width="15.6640625" style="2" customWidth="1"/>
    <col min="8" max="8" width="14.6640625" style="2" customWidth="1"/>
    <col min="9" max="9" width="16.5" style="2" customWidth="1"/>
    <col min="10" max="14" width="14.1640625" style="2" customWidth="1"/>
    <col min="15" max="15" width="4.6640625" style="2" customWidth="1"/>
    <col min="16" max="16384" width="10.6640625" style="2"/>
  </cols>
  <sheetData>
    <row r="1" spans="2:54" ht="17" thickBot="1"/>
    <row r="2" spans="2:54" ht="100.25" customHeight="1" thickBot="1">
      <c r="B2" s="268" t="s">
        <v>502</v>
      </c>
      <c r="C2" s="269"/>
      <c r="D2" s="269"/>
      <c r="E2" s="269"/>
      <c r="F2" s="269"/>
      <c r="G2" s="269"/>
      <c r="H2" s="269"/>
      <c r="I2" s="269"/>
      <c r="J2" s="269"/>
      <c r="K2" s="269"/>
      <c r="L2" s="269"/>
      <c r="M2" s="269"/>
      <c r="N2" s="270"/>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54" ht="46.25" customHeight="1" thickBot="1">
      <c r="B3" s="115" t="s">
        <v>433</v>
      </c>
      <c r="C3" s="266"/>
      <c r="D3" s="266"/>
      <c r="E3" s="266"/>
      <c r="F3" s="266"/>
      <c r="G3" s="266"/>
      <c r="H3" s="266"/>
      <c r="I3" s="266"/>
      <c r="J3" s="266"/>
      <c r="K3" s="266"/>
      <c r="L3" s="266"/>
      <c r="M3" s="266"/>
      <c r="N3" s="267"/>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2:54" ht="46.25" customHeight="1">
      <c r="B4" s="220" t="s">
        <v>534</v>
      </c>
      <c r="C4" s="122"/>
      <c r="D4" s="122"/>
      <c r="E4" s="122"/>
      <c r="F4" s="122"/>
      <c r="G4" s="122"/>
      <c r="H4" s="122"/>
      <c r="I4" s="122"/>
      <c r="J4" s="122"/>
      <c r="K4" s="122"/>
      <c r="L4" s="122"/>
      <c r="M4" s="122"/>
      <c r="N4" s="123"/>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2:54" ht="46.25" customHeight="1">
      <c r="B5" s="215" t="s">
        <v>3</v>
      </c>
      <c r="C5" s="216"/>
      <c r="D5" s="216"/>
      <c r="E5" s="216"/>
      <c r="F5" s="216"/>
      <c r="G5" s="216"/>
      <c r="H5" s="217"/>
      <c r="I5" s="221"/>
      <c r="J5" s="221"/>
      <c r="K5" s="221"/>
      <c r="L5" s="221"/>
      <c r="M5" s="221"/>
      <c r="N5" s="222"/>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2:54" ht="46.25" customHeight="1">
      <c r="B6" s="215" t="s">
        <v>349</v>
      </c>
      <c r="C6" s="216"/>
      <c r="D6" s="216"/>
      <c r="E6" s="216"/>
      <c r="F6" s="216"/>
      <c r="G6" s="216"/>
      <c r="H6" s="217"/>
      <c r="I6" s="218"/>
      <c r="J6" s="218"/>
      <c r="K6" s="218"/>
      <c r="L6" s="218"/>
      <c r="M6" s="218"/>
      <c r="N6" s="219"/>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2:54" ht="46.25" customHeight="1" thickBot="1">
      <c r="B7" s="215" t="s">
        <v>535</v>
      </c>
      <c r="C7" s="216"/>
      <c r="D7" s="216"/>
      <c r="E7" s="216"/>
      <c r="F7" s="216"/>
      <c r="G7" s="216"/>
      <c r="H7" s="217"/>
      <c r="I7" s="218"/>
      <c r="J7" s="218"/>
      <c r="K7" s="218"/>
      <c r="L7" s="218"/>
      <c r="M7" s="218"/>
      <c r="N7" s="219"/>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2:54" ht="40.25" customHeight="1">
      <c r="B8" s="220" t="s">
        <v>348</v>
      </c>
      <c r="C8" s="122"/>
      <c r="D8" s="122"/>
      <c r="E8" s="122"/>
      <c r="F8" s="122"/>
      <c r="G8" s="122"/>
      <c r="H8" s="122"/>
      <c r="I8" s="122"/>
      <c r="J8" s="122"/>
      <c r="K8" s="122"/>
      <c r="L8" s="122"/>
      <c r="M8" s="122"/>
      <c r="N8" s="123"/>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2:54" ht="40.25" customHeight="1">
      <c r="B9" s="215" t="s">
        <v>3</v>
      </c>
      <c r="C9" s="216"/>
      <c r="D9" s="216"/>
      <c r="E9" s="216"/>
      <c r="F9" s="216"/>
      <c r="G9" s="216"/>
      <c r="H9" s="217"/>
      <c r="I9" s="221"/>
      <c r="J9" s="221"/>
      <c r="K9" s="221"/>
      <c r="L9" s="221"/>
      <c r="M9" s="221"/>
      <c r="N9" s="222"/>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2:54" ht="40.25" customHeight="1">
      <c r="B10" s="215" t="s">
        <v>349</v>
      </c>
      <c r="C10" s="216"/>
      <c r="D10" s="216"/>
      <c r="E10" s="216"/>
      <c r="F10" s="216"/>
      <c r="G10" s="216"/>
      <c r="H10" s="217"/>
      <c r="I10" s="218"/>
      <c r="J10" s="218"/>
      <c r="K10" s="218"/>
      <c r="L10" s="218"/>
      <c r="M10" s="218"/>
      <c r="N10" s="219"/>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row>
    <row r="11" spans="2:54" ht="40.25" customHeight="1">
      <c r="B11" s="215" t="s">
        <v>298</v>
      </c>
      <c r="C11" s="216"/>
      <c r="D11" s="216"/>
      <c r="E11" s="216"/>
      <c r="F11" s="216"/>
      <c r="G11" s="216"/>
      <c r="H11" s="217"/>
      <c r="I11" s="221"/>
      <c r="J11" s="221"/>
      <c r="K11" s="221"/>
      <c r="L11" s="221"/>
      <c r="M11" s="221"/>
      <c r="N11" s="222"/>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2:54" ht="40.25" customHeight="1">
      <c r="B12" s="215" t="s">
        <v>297</v>
      </c>
      <c r="C12" s="216"/>
      <c r="D12" s="216"/>
      <c r="E12" s="216"/>
      <c r="F12" s="216"/>
      <c r="G12" s="216"/>
      <c r="H12" s="263"/>
      <c r="I12" s="221"/>
      <c r="J12" s="221"/>
      <c r="K12" s="221"/>
      <c r="L12" s="221"/>
      <c r="M12" s="221"/>
      <c r="N12" s="222"/>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2:54" ht="40.25" customHeight="1">
      <c r="B13" s="215" t="s">
        <v>498</v>
      </c>
      <c r="C13" s="265"/>
      <c r="D13" s="265"/>
      <c r="E13" s="265"/>
      <c r="F13" s="265"/>
      <c r="G13" s="265"/>
      <c r="H13" s="112"/>
      <c r="I13" s="113"/>
      <c r="J13" s="113"/>
      <c r="K13" s="113"/>
      <c r="L13" s="113"/>
      <c r="M13" s="113"/>
      <c r="N13" s="114"/>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row>
    <row r="14" spans="2:54" ht="40.25" customHeight="1">
      <c r="B14" s="264" t="s">
        <v>496</v>
      </c>
      <c r="C14" s="169"/>
      <c r="D14" s="169"/>
      <c r="E14" s="169"/>
      <c r="F14" s="169"/>
      <c r="G14" s="169"/>
      <c r="H14" s="169"/>
      <c r="I14" s="169"/>
      <c r="J14" s="169"/>
      <c r="K14" s="169"/>
      <c r="L14" s="169"/>
      <c r="M14" s="169"/>
      <c r="N14" s="23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2:54" ht="40.25" customHeight="1">
      <c r="B15" s="215" t="s">
        <v>351</v>
      </c>
      <c r="C15" s="223"/>
      <c r="D15" s="223"/>
      <c r="E15" s="223"/>
      <c r="F15" s="223"/>
      <c r="G15" s="223"/>
      <c r="H15" s="257"/>
      <c r="I15" s="221"/>
      <c r="J15" s="221"/>
      <c r="K15" s="221"/>
      <c r="L15" s="221"/>
      <c r="M15" s="221"/>
      <c r="N15" s="222"/>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row>
    <row r="16" spans="2:54" ht="40.25" customHeight="1">
      <c r="B16" s="215" t="s">
        <v>1</v>
      </c>
      <c r="C16" s="223"/>
      <c r="D16" s="223"/>
      <c r="E16" s="223"/>
      <c r="F16" s="223"/>
      <c r="G16" s="223"/>
      <c r="H16" s="257"/>
      <c r="I16" s="221"/>
      <c r="J16" s="221"/>
      <c r="K16" s="221"/>
      <c r="L16" s="221"/>
      <c r="M16" s="221"/>
      <c r="N16" s="222"/>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row>
    <row r="17" spans="2:54" ht="40.25" customHeight="1">
      <c r="B17" s="215" t="s">
        <v>2</v>
      </c>
      <c r="C17" s="223"/>
      <c r="D17" s="223"/>
      <c r="E17" s="223"/>
      <c r="F17" s="223"/>
      <c r="G17" s="223"/>
      <c r="H17" s="257"/>
      <c r="I17" s="221"/>
      <c r="J17" s="221"/>
      <c r="K17" s="221"/>
      <c r="L17" s="221"/>
      <c r="M17" s="221"/>
      <c r="N17" s="222"/>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2:54" ht="40.25" customHeight="1">
      <c r="B18" s="215" t="s">
        <v>352</v>
      </c>
      <c r="C18" s="223"/>
      <c r="D18" s="223"/>
      <c r="E18" s="223"/>
      <c r="F18" s="223"/>
      <c r="G18" s="223"/>
      <c r="H18" s="259"/>
      <c r="I18" s="221"/>
      <c r="J18" s="221"/>
      <c r="K18" s="221"/>
      <c r="L18" s="221"/>
      <c r="M18" s="221"/>
      <c r="N18" s="222"/>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2:54" ht="40.25" customHeight="1">
      <c r="B19" s="215" t="s">
        <v>353</v>
      </c>
      <c r="C19" s="223"/>
      <c r="D19" s="223"/>
      <c r="E19" s="223"/>
      <c r="F19" s="223"/>
      <c r="G19" s="223"/>
      <c r="H19" s="259"/>
      <c r="I19" s="221"/>
      <c r="J19" s="221"/>
      <c r="K19" s="221"/>
      <c r="L19" s="221"/>
      <c r="M19" s="221"/>
      <c r="N19" s="222"/>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row>
    <row r="20" spans="2:54" ht="40.25" customHeight="1">
      <c r="B20" s="215" t="s">
        <v>354</v>
      </c>
      <c r="C20" s="223"/>
      <c r="D20" s="223"/>
      <c r="E20" s="223"/>
      <c r="F20" s="223"/>
      <c r="G20" s="223"/>
      <c r="H20" s="259"/>
      <c r="I20" s="221"/>
      <c r="J20" s="221"/>
      <c r="K20" s="221"/>
      <c r="L20" s="221"/>
      <c r="M20" s="221"/>
      <c r="N20" s="222"/>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2:54" ht="40.25" customHeight="1">
      <c r="B21" s="215" t="s">
        <v>355</v>
      </c>
      <c r="C21" s="223"/>
      <c r="D21" s="223"/>
      <c r="E21" s="223"/>
      <c r="F21" s="223"/>
      <c r="G21" s="223"/>
      <c r="H21" s="259"/>
      <c r="I21" s="221"/>
      <c r="J21" s="221"/>
      <c r="K21" s="221"/>
      <c r="L21" s="221"/>
      <c r="M21" s="221"/>
      <c r="N21" s="222"/>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2:54" ht="40.25" customHeight="1">
      <c r="B22" s="215" t="s">
        <v>485</v>
      </c>
      <c r="C22" s="223"/>
      <c r="D22" s="223"/>
      <c r="E22" s="223"/>
      <c r="F22" s="223"/>
      <c r="G22" s="223"/>
      <c r="H22" s="259"/>
      <c r="I22" s="221"/>
      <c r="J22" s="221"/>
      <c r="K22" s="221"/>
      <c r="L22" s="221"/>
      <c r="M22" s="221"/>
      <c r="N22" s="222"/>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2:54" ht="40.25" customHeight="1">
      <c r="B23" s="215" t="s">
        <v>298</v>
      </c>
      <c r="C23" s="223"/>
      <c r="D23" s="223"/>
      <c r="E23" s="223"/>
      <c r="F23" s="223"/>
      <c r="G23" s="223"/>
      <c r="H23" s="217"/>
      <c r="I23" s="221"/>
      <c r="J23" s="221"/>
      <c r="K23" s="221"/>
      <c r="L23" s="221"/>
      <c r="M23" s="221"/>
      <c r="N23" s="222"/>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2:54" ht="40.25" customHeight="1">
      <c r="B24" s="215" t="s">
        <v>297</v>
      </c>
      <c r="C24" s="223"/>
      <c r="D24" s="223"/>
      <c r="E24" s="223"/>
      <c r="F24" s="223"/>
      <c r="G24" s="223"/>
      <c r="H24" s="258"/>
      <c r="I24" s="221"/>
      <c r="J24" s="221"/>
      <c r="K24" s="221"/>
      <c r="L24" s="221"/>
      <c r="M24" s="221"/>
      <c r="N24" s="222"/>
      <c r="O24" s="1"/>
      <c r="P24" s="1"/>
      <c r="Q24" s="1"/>
      <c r="R24" s="1"/>
    </row>
    <row r="25" spans="2:54" ht="40.25" customHeight="1">
      <c r="B25" s="215" t="s">
        <v>501</v>
      </c>
      <c r="C25" s="223"/>
      <c r="D25" s="223"/>
      <c r="E25" s="223"/>
      <c r="F25" s="223"/>
      <c r="G25" s="223"/>
      <c r="H25" s="221"/>
      <c r="I25" s="221"/>
      <c r="J25" s="221"/>
      <c r="K25" s="221"/>
      <c r="L25" s="221"/>
      <c r="M25" s="221"/>
      <c r="N25" s="222"/>
    </row>
    <row r="26" spans="2:54" s="4" customFormat="1" ht="40.25" customHeight="1">
      <c r="B26" s="215" t="s">
        <v>494</v>
      </c>
      <c r="C26" s="223"/>
      <c r="D26" s="223"/>
      <c r="E26" s="223"/>
      <c r="F26" s="223"/>
      <c r="G26" s="223"/>
      <c r="H26" s="255"/>
      <c r="I26" s="221"/>
      <c r="J26" s="221"/>
      <c r="K26" s="221"/>
      <c r="L26" s="221"/>
      <c r="M26" s="221"/>
      <c r="N26" s="222"/>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row>
    <row r="27" spans="2:54" s="4" customFormat="1" ht="40.25" customHeight="1">
      <c r="B27" s="215" t="s">
        <v>495</v>
      </c>
      <c r="C27" s="223"/>
      <c r="D27" s="223"/>
      <c r="E27" s="223"/>
      <c r="F27" s="223"/>
      <c r="G27" s="223"/>
      <c r="H27" s="255"/>
      <c r="I27" s="221"/>
      <c r="J27" s="221"/>
      <c r="K27" s="221"/>
      <c r="L27" s="221"/>
      <c r="M27" s="221"/>
      <c r="N27" s="222"/>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row>
    <row r="28" spans="2:54" s="111" customFormat="1" ht="40.25" customHeight="1">
      <c r="B28" s="215" t="s">
        <v>366</v>
      </c>
      <c r="C28" s="223"/>
      <c r="D28" s="223"/>
      <c r="E28" s="223"/>
      <c r="F28" s="223"/>
      <c r="G28" s="223"/>
      <c r="H28" s="224"/>
      <c r="I28" s="221"/>
      <c r="J28" s="221"/>
      <c r="K28" s="221"/>
      <c r="L28" s="221"/>
      <c r="M28" s="221"/>
      <c r="N28" s="222"/>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row>
    <row r="29" spans="2:54" s="4" customFormat="1" ht="40.25" customHeight="1">
      <c r="B29" s="215" t="s">
        <v>499</v>
      </c>
      <c r="C29" s="223"/>
      <c r="D29" s="223"/>
      <c r="E29" s="223"/>
      <c r="F29" s="223"/>
      <c r="G29" s="223"/>
      <c r="H29" s="256"/>
      <c r="I29" s="221"/>
      <c r="J29" s="221"/>
      <c r="K29" s="221"/>
      <c r="L29" s="221"/>
      <c r="M29" s="221"/>
      <c r="N29" s="222"/>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row>
    <row r="30" spans="2:54" s="4" customFormat="1" ht="40.25" customHeight="1">
      <c r="B30" s="215" t="s">
        <v>368</v>
      </c>
      <c r="C30" s="223"/>
      <c r="D30" s="223"/>
      <c r="E30" s="223"/>
      <c r="F30" s="223"/>
      <c r="G30" s="223"/>
      <c r="H30" s="257"/>
      <c r="I30" s="221"/>
      <c r="J30" s="221"/>
      <c r="K30" s="221"/>
      <c r="L30" s="221"/>
      <c r="M30" s="221"/>
      <c r="N30" s="222"/>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row>
    <row r="31" spans="2:54" s="4" customFormat="1" ht="40.25" customHeight="1">
      <c r="B31" s="215" t="s">
        <v>369</v>
      </c>
      <c r="C31" s="223"/>
      <c r="D31" s="223"/>
      <c r="E31" s="223"/>
      <c r="F31" s="223"/>
      <c r="G31" s="223"/>
      <c r="H31" s="257"/>
      <c r="I31" s="221"/>
      <c r="J31" s="221"/>
      <c r="K31" s="221"/>
      <c r="L31" s="221"/>
      <c r="M31" s="221"/>
      <c r="N31" s="222"/>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row>
    <row r="32" spans="2:54" s="4" customFormat="1" ht="40.25" customHeight="1">
      <c r="B32" s="215" t="s">
        <v>491</v>
      </c>
      <c r="C32" s="223"/>
      <c r="D32" s="223"/>
      <c r="E32" s="223"/>
      <c r="F32" s="223"/>
      <c r="G32" s="223"/>
      <c r="H32" s="256"/>
      <c r="I32" s="221"/>
      <c r="J32" s="221"/>
      <c r="K32" s="221"/>
      <c r="L32" s="221"/>
      <c r="M32" s="221"/>
      <c r="N32" s="222"/>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row>
    <row r="33" spans="2:54" s="4" customFormat="1" ht="40.25" customHeight="1">
      <c r="B33" s="215" t="s">
        <v>370</v>
      </c>
      <c r="C33" s="223"/>
      <c r="D33" s="223"/>
      <c r="E33" s="223"/>
      <c r="F33" s="223"/>
      <c r="G33" s="223"/>
      <c r="H33" s="228"/>
      <c r="I33" s="229"/>
      <c r="J33" s="229"/>
      <c r="K33" s="229"/>
      <c r="L33" s="229"/>
      <c r="M33" s="229"/>
      <c r="N33" s="230"/>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row>
    <row r="34" spans="2:54" ht="40.25" customHeight="1">
      <c r="B34" s="264" t="s">
        <v>497</v>
      </c>
      <c r="C34" s="169"/>
      <c r="D34" s="169"/>
      <c r="E34" s="169"/>
      <c r="F34" s="169"/>
      <c r="G34" s="169"/>
      <c r="H34" s="169"/>
      <c r="I34" s="169"/>
      <c r="J34" s="169"/>
      <c r="K34" s="169"/>
      <c r="L34" s="169"/>
      <c r="M34" s="169"/>
      <c r="N34" s="23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40.25" customHeight="1">
      <c r="B35" s="215" t="s">
        <v>359</v>
      </c>
      <c r="C35" s="223"/>
      <c r="D35" s="223"/>
      <c r="E35" s="223"/>
      <c r="F35" s="223"/>
      <c r="G35" s="223"/>
      <c r="H35" s="221"/>
      <c r="I35" s="221"/>
      <c r="J35" s="221"/>
      <c r="K35" s="221"/>
      <c r="L35" s="221"/>
      <c r="M35" s="221"/>
      <c r="N35" s="222"/>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ht="40.25" customHeight="1">
      <c r="B36" s="215" t="s">
        <v>360</v>
      </c>
      <c r="C36" s="223"/>
      <c r="D36" s="223"/>
      <c r="E36" s="223"/>
      <c r="F36" s="223"/>
      <c r="G36" s="223"/>
      <c r="H36" s="224"/>
      <c r="I36" s="221"/>
      <c r="J36" s="221"/>
      <c r="K36" s="221"/>
      <c r="L36" s="221"/>
      <c r="M36" s="221"/>
      <c r="N36" s="222"/>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2:54" ht="40.25" customHeight="1">
      <c r="B37" s="215" t="s">
        <v>361</v>
      </c>
      <c r="C37" s="223"/>
      <c r="D37" s="223"/>
      <c r="E37" s="223"/>
      <c r="F37" s="223"/>
      <c r="G37" s="223"/>
      <c r="H37" s="225"/>
      <c r="I37" s="226"/>
      <c r="J37" s="226"/>
      <c r="K37" s="226"/>
      <c r="L37" s="226"/>
      <c r="M37" s="226"/>
      <c r="N37" s="227"/>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2:54" ht="40.25" customHeight="1">
      <c r="B38" s="215" t="s">
        <v>362</v>
      </c>
      <c r="C38" s="223"/>
      <c r="D38" s="223"/>
      <c r="E38" s="223"/>
      <c r="F38" s="223"/>
      <c r="G38" s="223"/>
      <c r="H38" s="224"/>
      <c r="I38" s="221"/>
      <c r="J38" s="221"/>
      <c r="K38" s="221"/>
      <c r="L38" s="221"/>
      <c r="M38" s="221"/>
      <c r="N38" s="222"/>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2:54" ht="40.25" customHeight="1">
      <c r="B39" s="215" t="s">
        <v>492</v>
      </c>
      <c r="C39" s="223"/>
      <c r="D39" s="223"/>
      <c r="E39" s="223"/>
      <c r="F39" s="223"/>
      <c r="G39" s="223"/>
      <c r="H39" s="224"/>
      <c r="I39" s="221"/>
      <c r="J39" s="221"/>
      <c r="K39" s="221"/>
      <c r="L39" s="221"/>
      <c r="M39" s="221"/>
      <c r="N39" s="222"/>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2:54" ht="40.25" customHeight="1">
      <c r="B40" s="215" t="s">
        <v>504</v>
      </c>
      <c r="C40" s="223"/>
      <c r="D40" s="223"/>
      <c r="E40" s="223"/>
      <c r="F40" s="223"/>
      <c r="G40" s="223"/>
      <c r="H40" s="224"/>
      <c r="I40" s="221"/>
      <c r="J40" s="221"/>
      <c r="K40" s="221"/>
      <c r="L40" s="221"/>
      <c r="M40" s="221"/>
      <c r="N40" s="222"/>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2:54" ht="40.25" customHeight="1" thickBot="1">
      <c r="B41" s="250" t="s">
        <v>365</v>
      </c>
      <c r="C41" s="251"/>
      <c r="D41" s="251"/>
      <c r="E41" s="251"/>
      <c r="F41" s="251"/>
      <c r="G41" s="251"/>
      <c r="H41" s="241"/>
      <c r="I41" s="242"/>
      <c r="J41" s="242"/>
      <c r="K41" s="242"/>
      <c r="L41" s="242"/>
      <c r="M41" s="242"/>
      <c r="N41" s="243"/>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2:54" ht="42" customHeight="1" thickBot="1">
      <c r="B42" s="260" t="s">
        <v>486</v>
      </c>
      <c r="C42" s="261"/>
      <c r="D42" s="261"/>
      <c r="E42" s="261"/>
      <c r="F42" s="261"/>
      <c r="G42" s="261"/>
      <c r="H42" s="261"/>
      <c r="I42" s="261"/>
      <c r="J42" s="261"/>
      <c r="K42" s="261"/>
      <c r="L42" s="261"/>
      <c r="M42" s="261"/>
      <c r="N42" s="262"/>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2:54" ht="40.25" customHeight="1" thickBot="1">
      <c r="B43" s="244" t="s">
        <v>487</v>
      </c>
      <c r="C43" s="245"/>
      <c r="D43" s="245"/>
      <c r="E43" s="245"/>
      <c r="F43" s="245"/>
      <c r="G43" s="245"/>
      <c r="H43" s="246"/>
      <c r="I43" s="246"/>
      <c r="J43" s="246"/>
      <c r="K43" s="246"/>
      <c r="L43" s="247"/>
      <c r="M43" s="248"/>
      <c r="N43" s="249"/>
    </row>
    <row r="44" spans="2:54" ht="40.25" customHeight="1" thickBot="1">
      <c r="B44" s="252" t="s">
        <v>503</v>
      </c>
      <c r="C44" s="253"/>
      <c r="D44" s="253"/>
      <c r="E44" s="253"/>
      <c r="F44" s="253"/>
      <c r="G44" s="253"/>
      <c r="H44" s="253"/>
      <c r="I44" s="253"/>
      <c r="J44" s="253"/>
      <c r="K44" s="253"/>
      <c r="L44" s="253"/>
      <c r="M44" s="253"/>
      <c r="N44" s="254"/>
    </row>
    <row r="45" spans="2:54" ht="40.25" customHeight="1">
      <c r="B45" s="234" t="s">
        <v>500</v>
      </c>
      <c r="C45" s="235"/>
      <c r="D45" s="235"/>
      <c r="E45" s="235"/>
      <c r="F45" s="235"/>
      <c r="G45" s="235"/>
      <c r="H45" s="235"/>
      <c r="I45" s="235"/>
      <c r="J45" s="169"/>
      <c r="K45" s="169"/>
      <c r="L45" s="169"/>
      <c r="M45" s="169"/>
      <c r="N45" s="231"/>
    </row>
    <row r="46" spans="2:54" ht="79.5" customHeight="1">
      <c r="B46" s="236" t="s">
        <v>493</v>
      </c>
      <c r="C46" s="237"/>
      <c r="D46" s="237"/>
      <c r="E46" s="237"/>
      <c r="F46" s="237"/>
      <c r="G46" s="237"/>
      <c r="H46" s="237"/>
      <c r="I46" s="237"/>
      <c r="J46" s="169"/>
      <c r="K46" s="169"/>
      <c r="L46" s="169"/>
      <c r="M46" s="169"/>
      <c r="N46" s="231"/>
    </row>
    <row r="47" spans="2:54" ht="21.75" customHeight="1">
      <c r="B47" s="238"/>
      <c r="C47" s="237"/>
      <c r="D47" s="237"/>
      <c r="E47" s="237"/>
      <c r="F47" s="237"/>
      <c r="G47" s="237"/>
      <c r="H47" s="237"/>
      <c r="I47" s="237"/>
      <c r="J47" s="169"/>
      <c r="K47" s="169"/>
      <c r="L47" s="169"/>
      <c r="M47" s="169"/>
      <c r="N47" s="231"/>
    </row>
    <row r="48" spans="2:54" ht="45" customHeight="1" thickBot="1">
      <c r="B48" s="239"/>
      <c r="C48" s="240"/>
      <c r="D48" s="240"/>
      <c r="E48" s="240"/>
      <c r="F48" s="240"/>
      <c r="G48" s="240"/>
      <c r="H48" s="240"/>
      <c r="I48" s="240"/>
      <c r="J48" s="232"/>
      <c r="K48" s="232"/>
      <c r="L48" s="232"/>
      <c r="M48" s="232"/>
      <c r="N48" s="233"/>
      <c r="O48" s="1"/>
      <c r="P48" s="1"/>
      <c r="Q48" s="1"/>
      <c r="R48" s="1"/>
      <c r="S48" s="1"/>
      <c r="T48" s="1"/>
      <c r="U48" s="1"/>
      <c r="V48" s="1"/>
      <c r="W48" s="1"/>
      <c r="X48" s="1"/>
      <c r="Y48" s="1"/>
      <c r="Z48" s="1"/>
      <c r="AA48" s="1"/>
      <c r="AB48" s="1"/>
      <c r="AC48" s="1"/>
      <c r="AD48" s="1"/>
      <c r="AE48" s="1"/>
      <c r="AF48" s="1"/>
      <c r="AG48" s="1"/>
      <c r="AH48" s="1"/>
      <c r="AI48" s="1"/>
      <c r="AJ48" s="1"/>
    </row>
    <row r="49" spans="2:36">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sheetData>
  <mergeCells count="80">
    <mergeCell ref="B13:G13"/>
    <mergeCell ref="C3:N3"/>
    <mergeCell ref="B2:N2"/>
    <mergeCell ref="B16:G16"/>
    <mergeCell ref="B34:N34"/>
    <mergeCell ref="B8:N8"/>
    <mergeCell ref="H30:N30"/>
    <mergeCell ref="H31:N31"/>
    <mergeCell ref="B23:G23"/>
    <mergeCell ref="B9:G9"/>
    <mergeCell ref="B10:G10"/>
    <mergeCell ref="B11:G11"/>
    <mergeCell ref="B12:G12"/>
    <mergeCell ref="B15:G15"/>
    <mergeCell ref="B18:G18"/>
    <mergeCell ref="B21:G21"/>
    <mergeCell ref="B42:N42"/>
    <mergeCell ref="B19:G19"/>
    <mergeCell ref="H9:N9"/>
    <mergeCell ref="H11:N11"/>
    <mergeCell ref="H12:N12"/>
    <mergeCell ref="H15:N15"/>
    <mergeCell ref="H16:N16"/>
    <mergeCell ref="H10:N10"/>
    <mergeCell ref="B29:G29"/>
    <mergeCell ref="B30:G30"/>
    <mergeCell ref="B36:G36"/>
    <mergeCell ref="B20:G20"/>
    <mergeCell ref="B14:N14"/>
    <mergeCell ref="B17:G17"/>
    <mergeCell ref="B31:G31"/>
    <mergeCell ref="H29:N29"/>
    <mergeCell ref="B22:G22"/>
    <mergeCell ref="H17:N17"/>
    <mergeCell ref="H23:N23"/>
    <mergeCell ref="H24:N24"/>
    <mergeCell ref="H28:N28"/>
    <mergeCell ref="B24:G24"/>
    <mergeCell ref="B26:G26"/>
    <mergeCell ref="B25:G25"/>
    <mergeCell ref="H18:N18"/>
    <mergeCell ref="H19:N19"/>
    <mergeCell ref="H20:N20"/>
    <mergeCell ref="H21:N21"/>
    <mergeCell ref="H22:N22"/>
    <mergeCell ref="H25:N25"/>
    <mergeCell ref="H26:N26"/>
    <mergeCell ref="B28:G28"/>
    <mergeCell ref="B27:G27"/>
    <mergeCell ref="J45:N48"/>
    <mergeCell ref="B45:I45"/>
    <mergeCell ref="B46:I48"/>
    <mergeCell ref="H39:N39"/>
    <mergeCell ref="H40:N40"/>
    <mergeCell ref="H41:N41"/>
    <mergeCell ref="B43:K43"/>
    <mergeCell ref="L43:N43"/>
    <mergeCell ref="B39:G39"/>
    <mergeCell ref="B40:G40"/>
    <mergeCell ref="B41:G41"/>
    <mergeCell ref="B44:N44"/>
    <mergeCell ref="H27:N27"/>
    <mergeCell ref="H32:N32"/>
    <mergeCell ref="B35:G35"/>
    <mergeCell ref="B38:G38"/>
    <mergeCell ref="B32:G32"/>
    <mergeCell ref="H36:N36"/>
    <mergeCell ref="H37:N37"/>
    <mergeCell ref="H38:N38"/>
    <mergeCell ref="B37:G37"/>
    <mergeCell ref="H33:N33"/>
    <mergeCell ref="H35:N35"/>
    <mergeCell ref="B33:G33"/>
    <mergeCell ref="B7:G7"/>
    <mergeCell ref="H7:N7"/>
    <mergeCell ref="B4:N4"/>
    <mergeCell ref="B5:G5"/>
    <mergeCell ref="H5:N5"/>
    <mergeCell ref="B6:G6"/>
    <mergeCell ref="H6:N6"/>
  </mergeCells>
  <hyperlinks>
    <hyperlink ref="B3" location="Sommaire!A1" display="SOMMAIRE" xr:uid="{A2ED3B38-0277-644B-B670-175C82762E06}"/>
  </hyperlinks>
  <printOptions horizontalCentered="1" verticalCentered="1"/>
  <pageMargins left="0.25" right="0.25" top="0.75" bottom="0.75" header="0.3" footer="0.3"/>
  <pageSetup paperSize="9" scale="38" orientation="portrait" r:id="rId1"/>
  <headerFooter>
    <oddHeader xml:space="preserve">&amp;CPARCOURS CLES EN MAINS
</oddHeader>
    <oddFooter>&amp;L&amp;G&amp;CClésEnMains/1.1 Collecter les information sur le candidat/Maj août 2022</oddFooter>
  </headerFooter>
  <legacyDrawingHF r:id="rId2"/>
  <extLst>
    <ext xmlns:x14="http://schemas.microsoft.com/office/spreadsheetml/2009/9/main" uri="{CCE6A557-97BC-4b89-ADB6-D9C93CAAB3DF}">
      <x14:dataValidations xmlns:xm="http://schemas.microsoft.com/office/excel/2006/main" count="6">
        <x14:dataValidation type="list" allowBlank="1" showInputMessage="1" showErrorMessage="1" xr:uid="{E35605C3-F5F9-43FB-9672-96A6458322CD}">
          <x14:formula1>
            <xm:f>Légendes!$E$196:$E$199</xm:f>
          </x14:formula1>
          <xm:sqref>L43</xm:sqref>
        </x14:dataValidation>
        <x14:dataValidation type="list" allowBlank="1" showInputMessage="1" showErrorMessage="1" xr:uid="{E05A349B-5BF5-45E3-8E21-C403142A5FE6}">
          <x14:formula1>
            <xm:f>Légendes!$E$83:$E$85</xm:f>
          </x14:formula1>
          <xm:sqref>H28 H39</xm:sqref>
        </x14:dataValidation>
        <x14:dataValidation type="list" allowBlank="1" showInputMessage="1" showErrorMessage="1" xr:uid="{EA401CA5-79C8-4876-9D38-BB780C61BB9B}">
          <x14:formula1>
            <xm:f>Légendes!$E$93:$E$94</xm:f>
          </x14:formula1>
          <xm:sqref>H15</xm:sqref>
        </x14:dataValidation>
        <x14:dataValidation type="list" allowBlank="1" showInputMessage="1" showErrorMessage="1" xr:uid="{71EFD60C-E385-4FBF-A685-26F550776521}">
          <x14:formula1>
            <xm:f>Légendes!$E$26:$E$27</xm:f>
          </x14:formula1>
          <xm:sqref>H37</xm:sqref>
        </x14:dataValidation>
        <x14:dataValidation type="list" allowBlank="1" showInputMessage="1" showErrorMessage="1" xr:uid="{ACA83510-0BC6-4FEC-A8D1-5D8D5F82BBD6}">
          <x14:formula1>
            <xm:f>Légendes!$E$28:$E$29</xm:f>
          </x14:formula1>
          <xm:sqref>H38</xm:sqref>
        </x14:dataValidation>
        <x14:dataValidation type="list" showInputMessage="1" showErrorMessage="1" xr:uid="{2DCC2F3B-AF28-438D-851F-C89177CFBC62}">
          <x14:formula1>
            <xm:f>Légendes!$E$150:$E$157</xm:f>
          </x14:formula1>
          <xm:sqref>H36:N36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5AA38-F3AC-0845-A542-EB5C327B4936}">
  <sheetPr>
    <pageSetUpPr fitToPage="1"/>
  </sheetPr>
  <dimension ref="A1:BC70"/>
  <sheetViews>
    <sheetView topLeftCell="A13" zoomScale="80" zoomScaleNormal="80" workbookViewId="0">
      <selection sqref="A1:B4"/>
    </sheetView>
  </sheetViews>
  <sheetFormatPr baseColWidth="10" defaultColWidth="10.6640625" defaultRowHeight="16"/>
  <cols>
    <col min="1" max="6" width="18.6640625" style="2" customWidth="1"/>
    <col min="7" max="7" width="16" style="2" customWidth="1"/>
    <col min="8" max="8" width="19.6640625" style="2" customWidth="1"/>
    <col min="9" max="11" width="18.6640625" style="2" customWidth="1"/>
    <col min="12" max="12" width="22" style="2" customWidth="1"/>
    <col min="13" max="13" width="18.6640625" style="2" customWidth="1"/>
    <col min="14" max="14" width="23.6640625" style="2" customWidth="1"/>
    <col min="15" max="15" width="19.6640625" style="2" customWidth="1"/>
    <col min="16" max="19" width="10.6640625" style="1"/>
    <col min="20" max="16384" width="10.6640625" style="2"/>
  </cols>
  <sheetData>
    <row r="1" spans="1:55" ht="42" customHeight="1" thickBot="1">
      <c r="A1" s="306" t="s">
        <v>449</v>
      </c>
      <c r="B1" s="307"/>
      <c r="C1" s="220" t="s">
        <v>295</v>
      </c>
      <c r="D1" s="312"/>
      <c r="E1" s="313"/>
      <c r="F1" s="314" t="s">
        <v>443</v>
      </c>
      <c r="G1" s="315"/>
      <c r="H1" s="316" t="s">
        <v>0</v>
      </c>
      <c r="I1" s="317"/>
      <c r="J1" s="318"/>
      <c r="K1" s="320" t="s">
        <v>296</v>
      </c>
      <c r="L1" s="321"/>
      <c r="M1" s="321"/>
      <c r="N1" s="321"/>
      <c r="O1" s="322"/>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s="4" customFormat="1" ht="42" customHeight="1">
      <c r="A2" s="308"/>
      <c r="B2" s="309"/>
      <c r="C2" s="323"/>
      <c r="D2" s="280"/>
      <c r="E2" s="281"/>
      <c r="F2" s="299" t="s">
        <v>444</v>
      </c>
      <c r="G2" s="319"/>
      <c r="H2" s="299" t="s">
        <v>3</v>
      </c>
      <c r="I2" s="327"/>
      <c r="J2" s="319"/>
      <c r="K2" s="275" t="s">
        <v>444</v>
      </c>
      <c r="L2" s="276"/>
      <c r="M2" s="299" t="s">
        <v>297</v>
      </c>
      <c r="N2" s="132"/>
      <c r="O2" s="92" t="s">
        <v>448</v>
      </c>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5" s="4" customFormat="1" ht="42" customHeight="1">
      <c r="A3" s="308"/>
      <c r="B3" s="309"/>
      <c r="C3" s="324"/>
      <c r="D3" s="167"/>
      <c r="E3" s="300"/>
      <c r="F3" s="328"/>
      <c r="G3" s="231"/>
      <c r="H3" s="328"/>
      <c r="I3" s="329"/>
      <c r="J3" s="231"/>
      <c r="K3" s="277"/>
      <c r="L3" s="231"/>
      <c r="M3" s="277"/>
      <c r="N3" s="169"/>
      <c r="O3" s="325"/>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5" ht="42" customHeight="1" thickBot="1">
      <c r="A4" s="310"/>
      <c r="B4" s="311"/>
      <c r="C4" s="324"/>
      <c r="D4" s="167"/>
      <c r="E4" s="300"/>
      <c r="F4" s="330"/>
      <c r="G4" s="233"/>
      <c r="H4" s="330"/>
      <c r="I4" s="331"/>
      <c r="J4" s="233"/>
      <c r="K4" s="278"/>
      <c r="L4" s="233"/>
      <c r="M4" s="278"/>
      <c r="N4" s="232"/>
      <c r="O4" s="326"/>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5" ht="46.25" customHeight="1" thickBot="1">
      <c r="A5" s="200" t="s">
        <v>433</v>
      </c>
      <c r="B5" s="201"/>
      <c r="C5" s="273"/>
      <c r="D5" s="155"/>
      <c r="E5" s="274"/>
      <c r="F5" s="279"/>
      <c r="G5" s="280"/>
      <c r="H5" s="280"/>
      <c r="I5" s="280"/>
      <c r="J5" s="280"/>
      <c r="K5" s="281"/>
      <c r="L5" s="56" t="s">
        <v>447</v>
      </c>
      <c r="M5" s="57"/>
      <c r="N5" s="56" t="s">
        <v>445</v>
      </c>
      <c r="O5" s="57"/>
    </row>
    <row r="6" spans="1:55" ht="40.25" customHeight="1" thickBot="1">
      <c r="A6" s="282" t="s">
        <v>299</v>
      </c>
      <c r="B6" s="282"/>
      <c r="C6" s="283"/>
      <c r="D6" s="283"/>
      <c r="E6" s="283"/>
      <c r="F6" s="282"/>
      <c r="G6" s="284"/>
      <c r="H6" s="284"/>
      <c r="I6" s="284"/>
      <c r="J6" s="284"/>
      <c r="K6" s="284"/>
      <c r="L6" s="284"/>
      <c r="M6" s="284"/>
      <c r="N6" s="284"/>
      <c r="O6" s="285"/>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row>
    <row r="7" spans="1:55" ht="30" customHeight="1" thickBot="1">
      <c r="A7" s="271" t="s">
        <v>439</v>
      </c>
      <c r="B7" s="121"/>
      <c r="C7" s="121"/>
      <c r="D7" s="121"/>
      <c r="E7" s="121"/>
      <c r="F7" s="121"/>
      <c r="G7" s="272"/>
      <c r="H7" s="271" t="s">
        <v>300</v>
      </c>
      <c r="I7" s="121"/>
      <c r="J7" s="121"/>
      <c r="K7" s="121"/>
      <c r="L7" s="121"/>
      <c r="M7" s="286" t="s">
        <v>301</v>
      </c>
      <c r="N7" s="121"/>
      <c r="O7" s="272"/>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s="4" customFormat="1" ht="75">
      <c r="A8" s="68" t="s">
        <v>302</v>
      </c>
      <c r="B8" s="69" t="s">
        <v>437</v>
      </c>
      <c r="C8" s="69" t="s">
        <v>303</v>
      </c>
      <c r="D8" s="69" t="s">
        <v>451</v>
      </c>
      <c r="E8" s="69" t="s">
        <v>304</v>
      </c>
      <c r="F8" s="69" t="s">
        <v>305</v>
      </c>
      <c r="G8" s="70" t="s">
        <v>306</v>
      </c>
      <c r="H8" s="71" t="s">
        <v>307</v>
      </c>
      <c r="I8" s="72" t="s">
        <v>308</v>
      </c>
      <c r="J8" s="72" t="s">
        <v>309</v>
      </c>
      <c r="K8" s="72" t="s">
        <v>440</v>
      </c>
      <c r="L8" s="73" t="s">
        <v>442</v>
      </c>
      <c r="M8" s="68" t="s">
        <v>438</v>
      </c>
      <c r="N8" s="69" t="s">
        <v>441</v>
      </c>
      <c r="O8" s="74" t="s">
        <v>310</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row>
    <row r="9" spans="1:55" ht="49.25" customHeight="1" thickBot="1">
      <c r="A9" s="50" t="s">
        <v>120</v>
      </c>
      <c r="B9" s="59" t="s">
        <v>18</v>
      </c>
      <c r="C9" s="59" t="s">
        <v>18</v>
      </c>
      <c r="D9" s="59" t="s">
        <v>18</v>
      </c>
      <c r="E9" s="59" t="s">
        <v>18</v>
      </c>
      <c r="F9" s="59" t="s">
        <v>18</v>
      </c>
      <c r="G9" s="61" t="s">
        <v>18</v>
      </c>
      <c r="H9" s="50" t="s">
        <v>120</v>
      </c>
      <c r="I9" s="59" t="s">
        <v>18</v>
      </c>
      <c r="J9" s="59" t="s">
        <v>121</v>
      </c>
      <c r="K9" s="59" t="s">
        <v>121</v>
      </c>
      <c r="L9" s="61" t="s">
        <v>121</v>
      </c>
      <c r="M9" s="50" t="s">
        <v>120</v>
      </c>
      <c r="N9" s="59" t="s">
        <v>18</v>
      </c>
      <c r="O9" s="60" t="s">
        <v>18</v>
      </c>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row>
    <row r="10" spans="1:55">
      <c r="A10" s="332"/>
      <c r="B10" s="169"/>
      <c r="C10" s="169"/>
      <c r="D10" s="169"/>
      <c r="E10" s="169"/>
      <c r="F10" s="169"/>
      <c r="G10" s="169"/>
      <c r="H10" s="169"/>
      <c r="I10" s="169"/>
      <c r="J10" s="169"/>
      <c r="K10" s="169"/>
      <c r="L10" s="169"/>
      <c r="M10" s="169"/>
      <c r="N10" s="169"/>
      <c r="O10" s="169"/>
    </row>
    <row r="11" spans="1:55" s="6" customFormat="1" ht="40.25" customHeight="1">
      <c r="A11" s="335" t="s">
        <v>453</v>
      </c>
      <c r="B11" s="291"/>
      <c r="C11" s="291"/>
      <c r="D11" s="291"/>
      <c r="E11" s="291"/>
      <c r="F11" s="291"/>
      <c r="G11" s="291"/>
      <c r="H11" s="193"/>
      <c r="I11" s="337" t="s">
        <v>452</v>
      </c>
      <c r="J11" s="338"/>
      <c r="K11" s="338"/>
      <c r="L11" s="338"/>
      <c r="M11" s="338"/>
      <c r="N11" s="338"/>
      <c r="O11" s="338"/>
      <c r="P11" s="5"/>
      <c r="Q11" s="5"/>
      <c r="R11" s="5"/>
      <c r="S11" s="5"/>
    </row>
    <row r="12" spans="1:55" s="6" customFormat="1" ht="50" customHeight="1">
      <c r="A12" s="296" t="s">
        <v>311</v>
      </c>
      <c r="B12" s="297"/>
      <c r="C12" s="297"/>
      <c r="D12" s="297"/>
      <c r="E12" s="297"/>
      <c r="F12" s="297"/>
      <c r="G12" s="298"/>
      <c r="H12" s="66" t="s">
        <v>120</v>
      </c>
      <c r="I12" s="301" t="s">
        <v>340</v>
      </c>
      <c r="J12" s="302"/>
      <c r="K12" s="302"/>
      <c r="L12" s="302"/>
      <c r="M12" s="302"/>
      <c r="N12" s="298"/>
      <c r="O12" s="62" t="s">
        <v>120</v>
      </c>
      <c r="P12" s="5"/>
      <c r="Q12" s="5"/>
      <c r="R12" s="5"/>
      <c r="S12" s="5"/>
    </row>
    <row r="13" spans="1:55" s="6" customFormat="1" ht="50" customHeight="1">
      <c r="A13" s="296" t="s">
        <v>313</v>
      </c>
      <c r="B13" s="297"/>
      <c r="C13" s="297"/>
      <c r="D13" s="297"/>
      <c r="E13" s="297"/>
      <c r="F13" s="297"/>
      <c r="G13" s="298"/>
      <c r="H13" s="67" t="s">
        <v>18</v>
      </c>
      <c r="I13" s="301" t="s">
        <v>435</v>
      </c>
      <c r="J13" s="302"/>
      <c r="K13" s="302"/>
      <c r="L13" s="302"/>
      <c r="M13" s="302"/>
      <c r="N13" s="298"/>
      <c r="O13" s="62" t="s">
        <v>18</v>
      </c>
      <c r="P13" s="5"/>
      <c r="Q13" s="5"/>
      <c r="R13" s="5"/>
      <c r="S13" s="5"/>
    </row>
    <row r="14" spans="1:55" s="6" customFormat="1" ht="50" customHeight="1">
      <c r="A14" s="296" t="s">
        <v>314</v>
      </c>
      <c r="B14" s="297"/>
      <c r="C14" s="297"/>
      <c r="D14" s="297"/>
      <c r="E14" s="297"/>
      <c r="F14" s="297"/>
      <c r="G14" s="298"/>
      <c r="H14" s="66" t="s">
        <v>121</v>
      </c>
      <c r="I14" s="301" t="s">
        <v>312</v>
      </c>
      <c r="J14" s="302"/>
      <c r="K14" s="302"/>
      <c r="L14" s="302"/>
      <c r="M14" s="302"/>
      <c r="N14" s="298"/>
      <c r="O14" s="62" t="s">
        <v>18</v>
      </c>
      <c r="P14" s="5"/>
      <c r="Q14" s="5"/>
      <c r="R14" s="5"/>
      <c r="S14" s="5"/>
    </row>
    <row r="15" spans="1:55" s="6" customFormat="1" ht="50" customHeight="1">
      <c r="A15" s="296" t="s">
        <v>315</v>
      </c>
      <c r="B15" s="297"/>
      <c r="C15" s="297"/>
      <c r="D15" s="297"/>
      <c r="E15" s="297"/>
      <c r="F15" s="297"/>
      <c r="G15" s="298"/>
      <c r="H15" s="66" t="s">
        <v>123</v>
      </c>
      <c r="I15" s="301" t="s">
        <v>341</v>
      </c>
      <c r="J15" s="302"/>
      <c r="K15" s="302"/>
      <c r="L15" s="302"/>
      <c r="M15" s="302"/>
      <c r="N15" s="298"/>
      <c r="O15" s="62" t="s">
        <v>121</v>
      </c>
      <c r="P15" s="5"/>
      <c r="Q15" s="5"/>
      <c r="R15" s="5"/>
      <c r="S15" s="5"/>
    </row>
    <row r="16" spans="1:55" s="6" customFormat="1" ht="50" customHeight="1">
      <c r="A16" s="296" t="s">
        <v>317</v>
      </c>
      <c r="B16" s="297"/>
      <c r="C16" s="297"/>
      <c r="D16" s="297"/>
      <c r="E16" s="297"/>
      <c r="F16" s="297"/>
      <c r="G16" s="298"/>
      <c r="H16" s="66" t="s">
        <v>120</v>
      </c>
      <c r="I16" s="301" t="s">
        <v>339</v>
      </c>
      <c r="J16" s="302"/>
      <c r="K16" s="302"/>
      <c r="L16" s="302"/>
      <c r="M16" s="302"/>
      <c r="N16" s="298"/>
      <c r="O16" s="62" t="s">
        <v>121</v>
      </c>
      <c r="P16" s="5"/>
      <c r="Q16" s="5"/>
      <c r="R16" s="5"/>
      <c r="S16" s="5"/>
    </row>
    <row r="17" spans="1:19" s="6" customFormat="1" ht="50" customHeight="1">
      <c r="A17" s="296" t="s">
        <v>319</v>
      </c>
      <c r="B17" s="297"/>
      <c r="C17" s="297"/>
      <c r="D17" s="297"/>
      <c r="E17" s="297"/>
      <c r="F17" s="297"/>
      <c r="G17" s="298"/>
      <c r="H17" s="66" t="s">
        <v>121</v>
      </c>
      <c r="I17" s="301" t="s">
        <v>338</v>
      </c>
      <c r="J17" s="302"/>
      <c r="K17" s="302"/>
      <c r="L17" s="302"/>
      <c r="M17" s="302"/>
      <c r="N17" s="298"/>
      <c r="O17" s="62" t="s">
        <v>121</v>
      </c>
      <c r="P17" s="5"/>
      <c r="Q17" s="5"/>
      <c r="R17" s="5"/>
      <c r="S17" s="5"/>
    </row>
    <row r="18" spans="1:19" s="6" customFormat="1" ht="50" customHeight="1">
      <c r="A18" s="296" t="s">
        <v>321</v>
      </c>
      <c r="B18" s="297"/>
      <c r="C18" s="297"/>
      <c r="D18" s="297"/>
      <c r="E18" s="297"/>
      <c r="F18" s="297"/>
      <c r="G18" s="298"/>
      <c r="H18" s="67" t="s">
        <v>121</v>
      </c>
      <c r="I18" s="301" t="s">
        <v>340</v>
      </c>
      <c r="J18" s="302"/>
      <c r="K18" s="302"/>
      <c r="L18" s="302"/>
      <c r="M18" s="302"/>
      <c r="N18" s="298"/>
      <c r="O18" s="62" t="s">
        <v>120</v>
      </c>
      <c r="P18" s="5"/>
      <c r="Q18" s="5"/>
      <c r="R18" s="5"/>
      <c r="S18" s="5"/>
    </row>
    <row r="19" spans="1:19" s="6" customFormat="1" ht="50" customHeight="1">
      <c r="A19" s="296" t="s">
        <v>323</v>
      </c>
      <c r="B19" s="297"/>
      <c r="C19" s="297"/>
      <c r="D19" s="297"/>
      <c r="E19" s="297"/>
      <c r="F19" s="297"/>
      <c r="G19" s="298"/>
      <c r="H19" s="66" t="s">
        <v>121</v>
      </c>
      <c r="I19" s="301" t="s">
        <v>316</v>
      </c>
      <c r="J19" s="302"/>
      <c r="K19" s="302"/>
      <c r="L19" s="302"/>
      <c r="M19" s="302"/>
      <c r="N19" s="298"/>
      <c r="O19" s="62" t="s">
        <v>121</v>
      </c>
      <c r="P19" s="5"/>
      <c r="Q19" s="5"/>
      <c r="R19" s="5"/>
      <c r="S19" s="5"/>
    </row>
    <row r="20" spans="1:19" s="6" customFormat="1" ht="50" customHeight="1">
      <c r="A20" s="296" t="s">
        <v>325</v>
      </c>
      <c r="B20" s="297"/>
      <c r="C20" s="297"/>
      <c r="D20" s="297"/>
      <c r="E20" s="297"/>
      <c r="F20" s="297"/>
      <c r="G20" s="298"/>
      <c r="H20" s="66" t="s">
        <v>120</v>
      </c>
      <c r="I20" s="301" t="s">
        <v>318</v>
      </c>
      <c r="J20" s="302"/>
      <c r="K20" s="302"/>
      <c r="L20" s="302"/>
      <c r="M20" s="302"/>
      <c r="N20" s="298"/>
      <c r="O20" s="62" t="s">
        <v>121</v>
      </c>
      <c r="P20" s="5"/>
      <c r="Q20" s="5"/>
      <c r="R20" s="5"/>
      <c r="S20" s="5"/>
    </row>
    <row r="21" spans="1:19" s="6" customFormat="1" ht="50" customHeight="1">
      <c r="A21" s="296" t="s">
        <v>327</v>
      </c>
      <c r="B21" s="297"/>
      <c r="C21" s="297"/>
      <c r="D21" s="297"/>
      <c r="E21" s="297"/>
      <c r="F21" s="297"/>
      <c r="G21" s="298"/>
      <c r="H21" s="66" t="s">
        <v>123</v>
      </c>
      <c r="I21" s="301" t="s">
        <v>320</v>
      </c>
      <c r="J21" s="302"/>
      <c r="K21" s="302"/>
      <c r="L21" s="302"/>
      <c r="M21" s="302"/>
      <c r="N21" s="298"/>
      <c r="O21" s="62" t="s">
        <v>121</v>
      </c>
      <c r="P21" s="5"/>
      <c r="Q21" s="5"/>
      <c r="R21" s="5"/>
      <c r="S21" s="5"/>
    </row>
    <row r="22" spans="1:19" s="6" customFormat="1" ht="50" customHeight="1">
      <c r="A22" s="296" t="s">
        <v>329</v>
      </c>
      <c r="B22" s="297"/>
      <c r="C22" s="297"/>
      <c r="D22" s="297"/>
      <c r="E22" s="297"/>
      <c r="F22" s="297"/>
      <c r="G22" s="298"/>
      <c r="H22" s="66" t="s">
        <v>121</v>
      </c>
      <c r="I22" s="301" t="s">
        <v>322</v>
      </c>
      <c r="J22" s="302"/>
      <c r="K22" s="302"/>
      <c r="L22" s="302"/>
      <c r="M22" s="302"/>
      <c r="N22" s="298"/>
      <c r="O22" s="62" t="s">
        <v>121</v>
      </c>
      <c r="P22" s="5"/>
      <c r="Q22" s="5"/>
      <c r="R22" s="5"/>
      <c r="S22" s="5"/>
    </row>
    <row r="23" spans="1:19" s="6" customFormat="1" ht="50" customHeight="1">
      <c r="A23" s="296" t="s">
        <v>330</v>
      </c>
      <c r="B23" s="297"/>
      <c r="C23" s="297"/>
      <c r="D23" s="297"/>
      <c r="E23" s="297"/>
      <c r="F23" s="297"/>
      <c r="G23" s="298"/>
      <c r="H23" s="66" t="s">
        <v>120</v>
      </c>
      <c r="I23" s="301" t="s">
        <v>324</v>
      </c>
      <c r="J23" s="302"/>
      <c r="K23" s="302"/>
      <c r="L23" s="302"/>
      <c r="M23" s="302"/>
      <c r="N23" s="298"/>
      <c r="O23" s="62" t="s">
        <v>120</v>
      </c>
      <c r="P23" s="5"/>
      <c r="Q23" s="5"/>
      <c r="R23" s="5"/>
      <c r="S23" s="5"/>
    </row>
    <row r="24" spans="1:19" s="6" customFormat="1" ht="50" customHeight="1" thickBot="1">
      <c r="A24" s="296" t="s">
        <v>331</v>
      </c>
      <c r="B24" s="297"/>
      <c r="C24" s="297"/>
      <c r="D24" s="297"/>
      <c r="E24" s="297"/>
      <c r="F24" s="297"/>
      <c r="G24" s="298"/>
      <c r="H24" s="66" t="s">
        <v>121</v>
      </c>
      <c r="I24" s="303" t="s">
        <v>326</v>
      </c>
      <c r="J24" s="304"/>
      <c r="K24" s="304"/>
      <c r="L24" s="304"/>
      <c r="M24" s="304"/>
      <c r="N24" s="305"/>
      <c r="O24" s="63" t="s">
        <v>121</v>
      </c>
      <c r="P24" s="5"/>
      <c r="Q24" s="5"/>
      <c r="R24" s="5"/>
      <c r="S24" s="5"/>
    </row>
    <row r="25" spans="1:19" s="6" customFormat="1" ht="50" customHeight="1">
      <c r="A25" s="296" t="s">
        <v>332</v>
      </c>
      <c r="B25" s="297"/>
      <c r="C25" s="297"/>
      <c r="D25" s="297"/>
      <c r="E25" s="297"/>
      <c r="F25" s="297"/>
      <c r="G25" s="298"/>
      <c r="H25" s="66" t="s">
        <v>121</v>
      </c>
      <c r="I25" s="339" t="s">
        <v>335</v>
      </c>
      <c r="J25" s="340"/>
      <c r="K25" s="340"/>
      <c r="L25" s="340"/>
      <c r="M25" s="340"/>
      <c r="N25" s="340"/>
      <c r="O25" s="341"/>
      <c r="P25" s="5"/>
      <c r="Q25" s="5"/>
      <c r="R25" s="5"/>
      <c r="S25" s="5"/>
    </row>
    <row r="26" spans="1:19" s="6" customFormat="1" ht="50" customHeight="1" thickBot="1">
      <c r="A26" s="296" t="s">
        <v>333</v>
      </c>
      <c r="B26" s="297"/>
      <c r="C26" s="297"/>
      <c r="D26" s="297"/>
      <c r="E26" s="297"/>
      <c r="F26" s="297"/>
      <c r="G26" s="298"/>
      <c r="H26" s="64" t="s">
        <v>121</v>
      </c>
      <c r="I26" s="288"/>
      <c r="J26" s="167"/>
      <c r="K26" s="167"/>
      <c r="L26" s="167"/>
      <c r="M26" s="167"/>
      <c r="N26" s="167"/>
      <c r="O26" s="300"/>
      <c r="P26" s="5"/>
      <c r="Q26" s="5"/>
      <c r="R26" s="5"/>
      <c r="S26" s="5"/>
    </row>
    <row r="27" spans="1:19" s="6" customFormat="1" ht="50" customHeight="1" thickBot="1">
      <c r="A27" s="296" t="s">
        <v>334</v>
      </c>
      <c r="B27" s="297"/>
      <c r="C27" s="297"/>
      <c r="D27" s="297"/>
      <c r="E27" s="297"/>
      <c r="F27" s="297"/>
      <c r="G27" s="298"/>
      <c r="H27" s="64" t="s">
        <v>121</v>
      </c>
      <c r="I27" s="288"/>
      <c r="J27" s="167"/>
      <c r="K27" s="167"/>
      <c r="L27" s="167"/>
      <c r="M27" s="167"/>
      <c r="N27" s="167"/>
      <c r="O27" s="300"/>
      <c r="P27" s="5"/>
      <c r="Q27" s="5"/>
      <c r="R27" s="5"/>
      <c r="S27" s="5"/>
    </row>
    <row r="28" spans="1:19" s="6" customFormat="1" ht="50" customHeight="1" thickBot="1">
      <c r="A28" s="296" t="s">
        <v>336</v>
      </c>
      <c r="B28" s="297"/>
      <c r="C28" s="297"/>
      <c r="D28" s="297"/>
      <c r="E28" s="297"/>
      <c r="F28" s="297"/>
      <c r="G28" s="298"/>
      <c r="H28" s="64" t="s">
        <v>121</v>
      </c>
      <c r="I28" s="288"/>
      <c r="J28" s="167"/>
      <c r="K28" s="167"/>
      <c r="L28" s="167"/>
      <c r="M28" s="167"/>
      <c r="N28" s="167"/>
      <c r="O28" s="300"/>
      <c r="P28" s="5"/>
      <c r="Q28" s="5"/>
      <c r="R28" s="5"/>
      <c r="S28" s="5"/>
    </row>
    <row r="29" spans="1:19" s="6" customFormat="1" ht="50" customHeight="1" thickBot="1">
      <c r="A29" s="333" t="s">
        <v>337</v>
      </c>
      <c r="B29" s="334"/>
      <c r="C29" s="334"/>
      <c r="D29" s="334"/>
      <c r="E29" s="334"/>
      <c r="F29" s="334"/>
      <c r="G29" s="305"/>
      <c r="H29" s="64" t="s">
        <v>121</v>
      </c>
      <c r="I29" s="336"/>
      <c r="J29" s="155"/>
      <c r="K29" s="155"/>
      <c r="L29" s="155"/>
      <c r="M29" s="155"/>
      <c r="N29" s="155"/>
      <c r="O29" s="274"/>
      <c r="P29" s="5"/>
      <c r="Q29" s="5"/>
      <c r="R29" s="5"/>
      <c r="S29" s="5"/>
    </row>
    <row r="30" spans="1:19">
      <c r="A30" s="48"/>
      <c r="B30" s="49"/>
      <c r="C30" s="49"/>
      <c r="D30" s="49"/>
      <c r="E30" s="49"/>
      <c r="F30" s="49"/>
      <c r="G30" s="49"/>
      <c r="H30" s="65"/>
      <c r="I30" s="49"/>
      <c r="J30" s="49"/>
      <c r="K30" s="49"/>
      <c r="L30" s="49"/>
      <c r="M30" s="49"/>
      <c r="N30" s="49"/>
      <c r="O30" s="49"/>
    </row>
    <row r="31" spans="1:19" s="1" customFormat="1" ht="40.25" customHeight="1" thickBot="1">
      <c r="A31" s="290" t="s">
        <v>328</v>
      </c>
      <c r="B31" s="291"/>
      <c r="C31" s="291"/>
      <c r="D31" s="291"/>
      <c r="E31" s="291"/>
      <c r="F31" s="291"/>
      <c r="G31" s="292"/>
      <c r="H31" s="292"/>
      <c r="I31" s="292"/>
      <c r="J31" s="292"/>
      <c r="K31" s="292"/>
      <c r="L31" s="292"/>
      <c r="M31" s="292"/>
      <c r="N31" s="292"/>
      <c r="O31" s="292"/>
    </row>
    <row r="32" spans="1:19" s="1" customFormat="1" ht="35" customHeight="1">
      <c r="A32" s="293"/>
      <c r="B32" s="294"/>
      <c r="C32" s="294"/>
      <c r="D32" s="294"/>
      <c r="E32" s="294"/>
      <c r="F32" s="294"/>
      <c r="G32" s="294"/>
      <c r="H32" s="294"/>
      <c r="I32" s="294"/>
      <c r="J32" s="294"/>
      <c r="K32" s="294"/>
      <c r="L32" s="294"/>
      <c r="M32" s="294"/>
      <c r="N32" s="294"/>
      <c r="O32" s="295"/>
    </row>
    <row r="33" spans="1:15" s="1" customFormat="1" ht="35" customHeight="1">
      <c r="A33" s="287"/>
      <c r="B33" s="288"/>
      <c r="C33" s="288"/>
      <c r="D33" s="288"/>
      <c r="E33" s="288"/>
      <c r="F33" s="288"/>
      <c r="G33" s="288"/>
      <c r="H33" s="288"/>
      <c r="I33" s="288"/>
      <c r="J33" s="288"/>
      <c r="K33" s="288"/>
      <c r="L33" s="288"/>
      <c r="M33" s="288"/>
      <c r="N33" s="288"/>
      <c r="O33" s="289"/>
    </row>
    <row r="34" spans="1:15" s="1" customFormat="1" ht="35" customHeight="1">
      <c r="A34" s="287"/>
      <c r="B34" s="288"/>
      <c r="C34" s="288"/>
      <c r="D34" s="288"/>
      <c r="E34" s="288"/>
      <c r="F34" s="288"/>
      <c r="G34" s="288"/>
      <c r="H34" s="288"/>
      <c r="I34" s="288"/>
      <c r="J34" s="288"/>
      <c r="K34" s="288"/>
      <c r="L34" s="288"/>
      <c r="M34" s="288"/>
      <c r="N34" s="288"/>
      <c r="O34" s="289"/>
    </row>
    <row r="35" spans="1:15" s="1" customFormat="1" ht="35" customHeight="1">
      <c r="A35" s="287"/>
      <c r="B35" s="288"/>
      <c r="C35" s="288"/>
      <c r="D35" s="288"/>
      <c r="E35" s="288"/>
      <c r="F35" s="288"/>
      <c r="G35" s="288"/>
      <c r="H35" s="288"/>
      <c r="I35" s="288"/>
      <c r="J35" s="288"/>
      <c r="K35" s="288"/>
      <c r="L35" s="288"/>
      <c r="M35" s="288"/>
      <c r="N35" s="288"/>
      <c r="O35" s="289"/>
    </row>
    <row r="36" spans="1:15" s="1" customFormat="1" ht="35" customHeight="1">
      <c r="A36" s="287"/>
      <c r="B36" s="288"/>
      <c r="C36" s="288"/>
      <c r="D36" s="288"/>
      <c r="E36" s="288"/>
      <c r="F36" s="288"/>
      <c r="G36" s="288"/>
      <c r="H36" s="288"/>
      <c r="I36" s="288"/>
      <c r="J36" s="288"/>
      <c r="K36" s="288"/>
      <c r="L36" s="288"/>
      <c r="M36" s="288"/>
      <c r="N36" s="288"/>
      <c r="O36" s="289"/>
    </row>
    <row r="37" spans="1:15" s="1" customFormat="1" ht="35" customHeight="1" thickBot="1">
      <c r="A37" s="45"/>
      <c r="B37" s="46"/>
      <c r="C37" s="46"/>
      <c r="D37" s="46"/>
      <c r="E37" s="46"/>
      <c r="F37" s="46"/>
      <c r="G37" s="46"/>
      <c r="H37" s="46"/>
      <c r="I37" s="46"/>
      <c r="J37" s="46"/>
      <c r="K37" s="46"/>
      <c r="L37" s="46"/>
      <c r="M37" s="46"/>
      <c r="N37" s="46"/>
      <c r="O37" s="47"/>
    </row>
    <row r="38" spans="1:15" s="1" customFormat="1"/>
    <row r="39" spans="1:15" s="1" customFormat="1"/>
    <row r="40" spans="1:15" s="1" customFormat="1"/>
    <row r="41" spans="1:15" s="1" customFormat="1"/>
    <row r="42" spans="1:15" s="1" customFormat="1"/>
    <row r="43" spans="1:15" s="1" customFormat="1"/>
    <row r="44" spans="1:15" s="1" customFormat="1"/>
    <row r="45" spans="1:15" s="1" customFormat="1"/>
    <row r="46" spans="1:15" s="1" customFormat="1"/>
    <row r="47" spans="1:15" s="1" customFormat="1"/>
    <row r="48" spans="1:15"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sheetData>
  <mergeCells count="69">
    <mergeCell ref="A29:G29"/>
    <mergeCell ref="A11:H11"/>
    <mergeCell ref="F3:G4"/>
    <mergeCell ref="I28:O28"/>
    <mergeCell ref="I29:O29"/>
    <mergeCell ref="I11:O11"/>
    <mergeCell ref="A15:G15"/>
    <mergeCell ref="A16:G16"/>
    <mergeCell ref="A17:G17"/>
    <mergeCell ref="A18:G18"/>
    <mergeCell ref="A19:G19"/>
    <mergeCell ref="A20:G20"/>
    <mergeCell ref="A21:G21"/>
    <mergeCell ref="A22:G22"/>
    <mergeCell ref="A23:G23"/>
    <mergeCell ref="I25:O25"/>
    <mergeCell ref="A28:G28"/>
    <mergeCell ref="M3:N4"/>
    <mergeCell ref="I12:N12"/>
    <mergeCell ref="A12:G12"/>
    <mergeCell ref="I13:N13"/>
    <mergeCell ref="A13:G13"/>
    <mergeCell ref="A10:O10"/>
    <mergeCell ref="I14:N14"/>
    <mergeCell ref="A14:G14"/>
    <mergeCell ref="I15:N15"/>
    <mergeCell ref="I16:N16"/>
    <mergeCell ref="I17:N17"/>
    <mergeCell ref="I18:N18"/>
    <mergeCell ref="A24:G24"/>
    <mergeCell ref="A25:G25"/>
    <mergeCell ref="A26:G26"/>
    <mergeCell ref="K1:O1"/>
    <mergeCell ref="C2:E2"/>
    <mergeCell ref="C3:E3"/>
    <mergeCell ref="C4:E4"/>
    <mergeCell ref="O3:O4"/>
    <mergeCell ref="H2:J2"/>
    <mergeCell ref="H3:J4"/>
    <mergeCell ref="A27:G27"/>
    <mergeCell ref="M2:N2"/>
    <mergeCell ref="I26:O26"/>
    <mergeCell ref="I27:O27"/>
    <mergeCell ref="I22:N22"/>
    <mergeCell ref="I19:N19"/>
    <mergeCell ref="I20:N20"/>
    <mergeCell ref="I21:N21"/>
    <mergeCell ref="I23:N23"/>
    <mergeCell ref="I24:N24"/>
    <mergeCell ref="A1:B4"/>
    <mergeCell ref="C1:E1"/>
    <mergeCell ref="F1:G1"/>
    <mergeCell ref="H1:J1"/>
    <mergeCell ref="H7:L7"/>
    <mergeCell ref="F2:G2"/>
    <mergeCell ref="A34:O34"/>
    <mergeCell ref="A35:O35"/>
    <mergeCell ref="A36:O36"/>
    <mergeCell ref="A31:O31"/>
    <mergeCell ref="A32:O32"/>
    <mergeCell ref="A33:O33"/>
    <mergeCell ref="A5:B5"/>
    <mergeCell ref="A7:G7"/>
    <mergeCell ref="C5:E5"/>
    <mergeCell ref="K2:L2"/>
    <mergeCell ref="K3:L4"/>
    <mergeCell ref="F5:K5"/>
    <mergeCell ref="A6:O6"/>
    <mergeCell ref="M7:O7"/>
  </mergeCells>
  <conditionalFormatting sqref="A12:B24 B25 A25:A29">
    <cfRule type="expression" dxfId="56" priority="1">
      <formula>(H12="Oui")</formula>
    </cfRule>
  </conditionalFormatting>
  <conditionalFormatting sqref="A8:O8">
    <cfRule type="expression" dxfId="55" priority="4">
      <formula>(A$9="Oui")</formula>
    </cfRule>
  </conditionalFormatting>
  <conditionalFormatting sqref="C12:C25 B26:B29">
    <cfRule type="expression" dxfId="54" priority="41">
      <formula>(#REF!="Oui")</formula>
    </cfRule>
  </conditionalFormatting>
  <conditionalFormatting sqref="I12:I24 D12:F29 C26:C29">
    <cfRule type="expression" dxfId="53" priority="3">
      <formula>(I12="Oui")</formula>
    </cfRule>
  </conditionalFormatting>
  <dataValidations count="2">
    <dataValidation type="list" allowBlank="1" showInputMessage="1" showErrorMessage="1" sqref="O38:O39" xr:uid="{1238ED85-3389-5F4A-A0F3-08BDEBC577B3}">
      <formula1>oui</formula1>
    </dataValidation>
    <dataValidation type="list" allowBlank="1" showInputMessage="1" showErrorMessage="1" sqref="E19:E29 E13:E17" xr:uid="{63242DA8-6ECE-044F-9941-68094A7DC166}">
      <formula1>AQ</formula1>
    </dataValidation>
  </dataValidations>
  <hyperlinks>
    <hyperlink ref="A5:B5" location="Sommaire!A1" display="SOMMAIRE" xr:uid="{03FCCE2B-B8C6-E547-85FB-053D8D653607}"/>
  </hyperlinks>
  <printOptions horizontalCentered="1" verticalCentered="1"/>
  <pageMargins left="0.7" right="0.7" top="0.75" bottom="0.75" header="0.3" footer="0.3"/>
  <pageSetup paperSize="9" scale="32" orientation="landscape" horizontalDpi="0" verticalDpi="0"/>
  <headerFooter>
    <oddHeader>&amp;L&amp;"Calibri,Normal"&amp;K000000&amp;G&amp;C&amp;"Calibri Bold,Gras"&amp;24&amp;K000000 MCCP 
Le projet de l’entreprise</oddHeader>
    <oddFooter xml:space="preserve">&amp;L&amp;"Calibri Bold,Gras"&amp;14 &amp;K0000001.2  MCCP Analyse des attentes, des besoins et des postes </oddFooter>
  </headerFooter>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A1F3A77F-452D-8347-B516-25A35A78C861}">
          <x14:formula1>
            <xm:f>Légendes!$E$83:$E$85</xm:f>
          </x14:formula1>
          <xm:sqref>O12:O24 A9:O9</xm:sqref>
        </x14:dataValidation>
        <x14:dataValidation type="list" allowBlank="1" showInputMessage="1" showErrorMessage="1" xr:uid="{B30E49D2-BAFB-2A46-88B6-404331C4A09C}">
          <x14:formula1>
            <xm:f>Légendes!$E$87:$E$90</xm:f>
          </x14:formula1>
          <xm:sqref>H12:H29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70443-A592-8B46-96E3-D325D49B8976}">
  <sheetPr>
    <pageSetUpPr fitToPage="1"/>
  </sheetPr>
  <dimension ref="A1:BC63"/>
  <sheetViews>
    <sheetView topLeftCell="A4" zoomScaleNormal="100" workbookViewId="0">
      <selection activeCell="A5" sqref="A5:B5"/>
    </sheetView>
  </sheetViews>
  <sheetFormatPr baseColWidth="10" defaultColWidth="10.6640625" defaultRowHeight="16"/>
  <cols>
    <col min="1" max="1" width="22.6640625" style="2" customWidth="1"/>
    <col min="2" max="2" width="21.1640625" style="2" customWidth="1"/>
    <col min="3" max="3" width="22.6640625" style="2" customWidth="1"/>
    <col min="4" max="4" width="15.1640625" style="2" customWidth="1"/>
    <col min="5" max="5" width="14.6640625" style="2" customWidth="1"/>
    <col min="6" max="6" width="15" style="2" customWidth="1"/>
    <col min="7" max="7" width="14" style="2" customWidth="1"/>
    <col min="8" max="8" width="16.6640625" style="2" customWidth="1"/>
    <col min="9" max="9" width="12.6640625" style="2" customWidth="1"/>
    <col min="10" max="10" width="13" style="2" customWidth="1"/>
    <col min="11" max="11" width="12.6640625" style="2" customWidth="1"/>
    <col min="12" max="12" width="12" style="2" customWidth="1"/>
    <col min="13" max="13" width="11.6640625" style="2" customWidth="1"/>
    <col min="14" max="14" width="13.5" style="2" customWidth="1"/>
    <col min="15" max="15" width="13" style="2" customWidth="1"/>
    <col min="16" max="19" width="10.6640625" style="1"/>
    <col min="20" max="16384" width="10.6640625" style="2"/>
  </cols>
  <sheetData>
    <row r="1" spans="1:55" ht="30" customHeight="1">
      <c r="A1" s="387" t="s">
        <v>446</v>
      </c>
      <c r="B1" s="388"/>
      <c r="C1" s="188" t="s">
        <v>454</v>
      </c>
      <c r="D1" s="390"/>
      <c r="E1" s="391"/>
      <c r="F1" s="392"/>
      <c r="G1" s="188" t="s">
        <v>443</v>
      </c>
      <c r="H1" s="397"/>
      <c r="I1" s="397"/>
      <c r="J1" s="392"/>
      <c r="K1" s="188" t="s">
        <v>0</v>
      </c>
      <c r="L1" s="280"/>
      <c r="M1" s="280"/>
      <c r="N1" s="280"/>
      <c r="O1" s="28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s="4" customFormat="1" ht="30" customHeight="1">
      <c r="A2" s="389"/>
      <c r="B2" s="127"/>
      <c r="C2" s="393" t="s">
        <v>1</v>
      </c>
      <c r="D2" s="394"/>
      <c r="E2" s="395" t="s">
        <v>2</v>
      </c>
      <c r="F2" s="396"/>
      <c r="G2" s="377" t="s">
        <v>1</v>
      </c>
      <c r="H2" s="193"/>
      <c r="I2" s="395" t="s">
        <v>2</v>
      </c>
      <c r="J2" s="378"/>
      <c r="K2" s="377" t="s">
        <v>3</v>
      </c>
      <c r="L2" s="185"/>
      <c r="M2" s="185"/>
      <c r="N2" s="185"/>
      <c r="O2" s="378"/>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5" s="4" customFormat="1" ht="30" customHeight="1">
      <c r="A3" s="389"/>
      <c r="B3" s="127"/>
      <c r="C3" s="44"/>
      <c r="D3" s="1"/>
      <c r="E3" s="368"/>
      <c r="F3" s="384"/>
      <c r="G3" s="328"/>
      <c r="H3" s="381"/>
      <c r="I3" s="375"/>
      <c r="J3" s="231"/>
      <c r="K3" s="277"/>
      <c r="L3" s="169"/>
      <c r="M3" s="169"/>
      <c r="N3" s="169"/>
      <c r="O3" s="23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5" ht="24" customHeight="1" thickBot="1">
      <c r="A4" s="389"/>
      <c r="B4" s="127"/>
      <c r="C4" s="45"/>
      <c r="D4" s="46"/>
      <c r="E4" s="385"/>
      <c r="F4" s="386"/>
      <c r="G4" s="278"/>
      <c r="H4" s="382"/>
      <c r="I4" s="376"/>
      <c r="J4" s="233"/>
      <c r="K4" s="278"/>
      <c r="L4" s="232"/>
      <c r="M4" s="232"/>
      <c r="N4" s="232"/>
      <c r="O4" s="23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5" ht="40.25" customHeight="1" thickBot="1">
      <c r="A5" s="379" t="s">
        <v>433</v>
      </c>
      <c r="B5" s="380"/>
      <c r="C5" s="383"/>
      <c r="D5" s="261"/>
      <c r="E5" s="261"/>
      <c r="F5" s="261"/>
      <c r="G5" s="261"/>
      <c r="H5" s="261"/>
      <c r="I5" s="261"/>
      <c r="J5" s="261"/>
      <c r="K5" s="261"/>
      <c r="L5" s="261"/>
      <c r="M5" s="261"/>
      <c r="N5" s="261"/>
      <c r="O5" s="262"/>
    </row>
    <row r="6" spans="1:55" ht="40.25" customHeight="1" thickBot="1">
      <c r="A6" s="351" t="s">
        <v>272</v>
      </c>
      <c r="B6" s="317"/>
      <c r="C6" s="342" t="s">
        <v>380</v>
      </c>
      <c r="D6" s="343"/>
      <c r="E6" s="343"/>
      <c r="F6" s="343"/>
      <c r="G6" s="343"/>
      <c r="H6" s="79" t="s">
        <v>273</v>
      </c>
      <c r="I6" s="352" t="s">
        <v>274</v>
      </c>
      <c r="J6" s="343"/>
      <c r="K6" s="343"/>
      <c r="L6" s="343"/>
      <c r="M6" s="343"/>
      <c r="N6" s="343"/>
      <c r="O6" s="318"/>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row>
    <row r="7" spans="1:55" s="1" customFormat="1" ht="70.25" customHeight="1" thickBot="1">
      <c r="A7" s="344" t="s">
        <v>275</v>
      </c>
      <c r="B7" s="345"/>
      <c r="C7" s="346" t="s">
        <v>163</v>
      </c>
      <c r="D7" s="347"/>
      <c r="E7" s="347"/>
      <c r="F7" s="347"/>
      <c r="G7" s="347"/>
      <c r="H7" s="78" t="s">
        <v>464</v>
      </c>
      <c r="I7" s="348"/>
      <c r="J7" s="349"/>
      <c r="K7" s="349"/>
      <c r="L7" s="349"/>
      <c r="M7" s="349"/>
      <c r="N7" s="349"/>
      <c r="O7" s="350"/>
    </row>
    <row r="8" spans="1:55" s="1" customFormat="1" ht="70.25" customHeight="1" thickBot="1">
      <c r="A8" s="344" t="s">
        <v>276</v>
      </c>
      <c r="B8" s="345"/>
      <c r="C8" s="346" t="s">
        <v>179</v>
      </c>
      <c r="D8" s="347"/>
      <c r="E8" s="347"/>
      <c r="F8" s="347"/>
      <c r="G8" s="347"/>
      <c r="H8" s="78" t="s">
        <v>465</v>
      </c>
      <c r="I8" s="348"/>
      <c r="J8" s="349"/>
      <c r="K8" s="349"/>
      <c r="L8" s="349"/>
      <c r="M8" s="349"/>
      <c r="N8" s="349"/>
      <c r="O8" s="350"/>
    </row>
    <row r="9" spans="1:55" s="1" customFormat="1" ht="70.25" customHeight="1" thickBot="1">
      <c r="A9" s="344" t="s">
        <v>277</v>
      </c>
      <c r="B9" s="345"/>
      <c r="C9" s="346" t="s">
        <v>193</v>
      </c>
      <c r="D9" s="347"/>
      <c r="E9" s="347"/>
      <c r="F9" s="347"/>
      <c r="G9" s="347"/>
      <c r="H9" s="78" t="s">
        <v>109</v>
      </c>
      <c r="I9" s="348"/>
      <c r="J9" s="349"/>
      <c r="K9" s="349"/>
      <c r="L9" s="349"/>
      <c r="M9" s="349"/>
      <c r="N9" s="349"/>
      <c r="O9" s="350"/>
    </row>
    <row r="10" spans="1:55" s="1" customFormat="1" ht="70.25" customHeight="1" thickBot="1">
      <c r="A10" s="344" t="s">
        <v>9</v>
      </c>
      <c r="B10" s="345"/>
      <c r="C10" s="346" t="s">
        <v>201</v>
      </c>
      <c r="D10" s="347"/>
      <c r="E10" s="347"/>
      <c r="F10" s="347"/>
      <c r="G10" s="347"/>
      <c r="H10" s="78" t="s">
        <v>109</v>
      </c>
      <c r="I10" s="348"/>
      <c r="J10" s="349"/>
      <c r="K10" s="349"/>
      <c r="L10" s="349"/>
      <c r="M10" s="349"/>
      <c r="N10" s="349"/>
      <c r="O10" s="350"/>
    </row>
    <row r="11" spans="1:55" s="1" customFormat="1" ht="70.25" customHeight="1" thickBot="1">
      <c r="A11" s="344" t="s">
        <v>278</v>
      </c>
      <c r="B11" s="345"/>
      <c r="C11" s="346" t="s">
        <v>207</v>
      </c>
      <c r="D11" s="347"/>
      <c r="E11" s="347"/>
      <c r="F11" s="347"/>
      <c r="G11" s="347"/>
      <c r="H11" s="78" t="s">
        <v>464</v>
      </c>
      <c r="I11" s="348"/>
      <c r="J11" s="349"/>
      <c r="K11" s="349"/>
      <c r="L11" s="349"/>
      <c r="M11" s="349"/>
      <c r="N11" s="349"/>
      <c r="O11" s="350"/>
    </row>
    <row r="12" spans="1:55" s="1" customFormat="1" ht="70.25" customHeight="1" thickBot="1">
      <c r="A12" s="344" t="s">
        <v>279</v>
      </c>
      <c r="B12" s="345"/>
      <c r="C12" s="346" t="s">
        <v>220</v>
      </c>
      <c r="D12" s="347"/>
      <c r="E12" s="347"/>
      <c r="F12" s="347"/>
      <c r="G12" s="347"/>
      <c r="H12" s="78" t="s">
        <v>109</v>
      </c>
      <c r="I12" s="348"/>
      <c r="J12" s="349"/>
      <c r="K12" s="349"/>
      <c r="L12" s="349"/>
      <c r="M12" s="349"/>
      <c r="N12" s="349"/>
      <c r="O12" s="350"/>
    </row>
    <row r="13" spans="1:55" s="1" customFormat="1" ht="70.25" customHeight="1" thickBot="1">
      <c r="A13" s="344" t="s">
        <v>280</v>
      </c>
      <c r="B13" s="345"/>
      <c r="C13" s="346" t="s">
        <v>230</v>
      </c>
      <c r="D13" s="347"/>
      <c r="E13" s="347"/>
      <c r="F13" s="347"/>
      <c r="G13" s="347"/>
      <c r="H13" s="78" t="s">
        <v>465</v>
      </c>
      <c r="I13" s="348"/>
      <c r="J13" s="349"/>
      <c r="K13" s="349"/>
      <c r="L13" s="349"/>
      <c r="M13" s="349"/>
      <c r="N13" s="349"/>
      <c r="O13" s="350"/>
    </row>
    <row r="14" spans="1:55" s="1" customFormat="1" ht="70.25" customHeight="1" thickBot="1">
      <c r="A14" s="344" t="s">
        <v>281</v>
      </c>
      <c r="B14" s="345"/>
      <c r="C14" s="346" t="s">
        <v>236</v>
      </c>
      <c r="D14" s="347"/>
      <c r="E14" s="347"/>
      <c r="F14" s="347"/>
      <c r="G14" s="347"/>
      <c r="H14" s="78" t="s">
        <v>464</v>
      </c>
      <c r="I14" s="348"/>
      <c r="J14" s="349"/>
      <c r="K14" s="349"/>
      <c r="L14" s="349"/>
      <c r="M14" s="349"/>
      <c r="N14" s="349"/>
      <c r="O14" s="350"/>
    </row>
    <row r="15" spans="1:55" s="1" customFormat="1" ht="70.25" customHeight="1" thickBot="1">
      <c r="A15" s="344" t="s">
        <v>282</v>
      </c>
      <c r="B15" s="345"/>
      <c r="C15" s="346" t="s">
        <v>247</v>
      </c>
      <c r="D15" s="347"/>
      <c r="E15" s="347"/>
      <c r="F15" s="347"/>
      <c r="G15" s="347"/>
      <c r="H15" s="78" t="s">
        <v>109</v>
      </c>
      <c r="I15" s="348"/>
      <c r="J15" s="349"/>
      <c r="K15" s="349"/>
      <c r="L15" s="349"/>
      <c r="M15" s="349"/>
      <c r="N15" s="349"/>
      <c r="O15" s="350"/>
    </row>
    <row r="16" spans="1:55" s="1" customFormat="1" ht="70.25" customHeight="1" thickBot="1">
      <c r="A16" s="344" t="s">
        <v>13</v>
      </c>
      <c r="B16" s="345"/>
      <c r="C16" s="346" t="s">
        <v>256</v>
      </c>
      <c r="D16" s="347"/>
      <c r="E16" s="347"/>
      <c r="F16" s="347"/>
      <c r="G16" s="347"/>
      <c r="H16" s="78" t="s">
        <v>464</v>
      </c>
      <c r="I16" s="348"/>
      <c r="J16" s="349"/>
      <c r="K16" s="349"/>
      <c r="L16" s="349"/>
      <c r="M16" s="349"/>
      <c r="N16" s="349"/>
      <c r="O16" s="350"/>
    </row>
    <row r="17" spans="1:15" s="1" customFormat="1" ht="70.25" customHeight="1" thickBot="1">
      <c r="A17" s="344" t="s">
        <v>283</v>
      </c>
      <c r="B17" s="345"/>
      <c r="C17" s="346" t="s">
        <v>259</v>
      </c>
      <c r="D17" s="347"/>
      <c r="E17" s="347"/>
      <c r="F17" s="347"/>
      <c r="G17" s="347"/>
      <c r="H17" s="78" t="s">
        <v>464</v>
      </c>
      <c r="I17" s="348"/>
      <c r="J17" s="349"/>
      <c r="K17" s="349"/>
      <c r="L17" s="349"/>
      <c r="M17" s="349"/>
      <c r="N17" s="349"/>
      <c r="O17" s="350"/>
    </row>
    <row r="18" spans="1:15" s="1" customFormat="1" ht="70.25" customHeight="1" thickBot="1">
      <c r="A18" s="344" t="s">
        <v>284</v>
      </c>
      <c r="B18" s="345"/>
      <c r="C18" s="346" t="s">
        <v>265</v>
      </c>
      <c r="D18" s="347"/>
      <c r="E18" s="347"/>
      <c r="F18" s="347"/>
      <c r="G18" s="347"/>
      <c r="H18" s="78" t="s">
        <v>465</v>
      </c>
      <c r="I18" s="348"/>
      <c r="J18" s="349"/>
      <c r="K18" s="349"/>
      <c r="L18" s="349"/>
      <c r="M18" s="349"/>
      <c r="N18" s="349"/>
      <c r="O18" s="350"/>
    </row>
    <row r="19" spans="1:15" s="1" customFormat="1" ht="70.25" customHeight="1" thickBot="1">
      <c r="A19" s="344" t="s">
        <v>285</v>
      </c>
      <c r="B19" s="345"/>
      <c r="C19" s="346" t="s">
        <v>342</v>
      </c>
      <c r="D19" s="347"/>
      <c r="E19" s="347"/>
      <c r="F19" s="347"/>
      <c r="G19" s="347"/>
      <c r="H19" s="78" t="s">
        <v>109</v>
      </c>
      <c r="I19" s="348"/>
      <c r="J19" s="349"/>
      <c r="K19" s="349"/>
      <c r="L19" s="349"/>
      <c r="M19" s="349"/>
      <c r="N19" s="349"/>
      <c r="O19" s="350"/>
    </row>
    <row r="21" spans="1:15" ht="40.25" customHeight="1" thickBot="1">
      <c r="A21" s="353" t="s">
        <v>286</v>
      </c>
      <c r="B21" s="354"/>
      <c r="C21" s="354"/>
      <c r="D21" s="354"/>
      <c r="E21" s="354"/>
      <c r="F21" s="354"/>
      <c r="G21" s="354"/>
      <c r="H21" s="354"/>
      <c r="I21" s="354"/>
      <c r="J21" s="354"/>
      <c r="K21" s="354"/>
      <c r="L21" s="354"/>
      <c r="M21" s="354"/>
      <c r="N21" s="354"/>
      <c r="O21" s="355"/>
    </row>
    <row r="22" spans="1:15" ht="40.25" customHeight="1" thickBot="1">
      <c r="A22" s="356" t="s">
        <v>287</v>
      </c>
      <c r="B22" s="357"/>
      <c r="C22" s="357"/>
      <c r="D22" s="357"/>
      <c r="E22" s="357"/>
      <c r="F22" s="358"/>
      <c r="G22" s="356" t="s">
        <v>288</v>
      </c>
      <c r="H22" s="357"/>
      <c r="I22" s="357"/>
      <c r="J22" s="357"/>
      <c r="K22" s="357"/>
      <c r="L22" s="357"/>
      <c r="M22" s="357"/>
      <c r="N22" s="357"/>
      <c r="O22" s="357"/>
    </row>
    <row r="23" spans="1:15" s="1" customFormat="1">
      <c r="A23" s="359"/>
      <c r="B23" s="360"/>
      <c r="C23" s="360"/>
      <c r="D23" s="360"/>
      <c r="E23" s="360"/>
      <c r="F23" s="361"/>
      <c r="G23" s="359"/>
      <c r="H23" s="360"/>
      <c r="I23" s="360"/>
      <c r="J23" s="360"/>
      <c r="K23" s="360"/>
      <c r="L23" s="360"/>
      <c r="M23" s="360"/>
      <c r="N23" s="360"/>
      <c r="O23" s="361"/>
    </row>
    <row r="24" spans="1:15" s="1" customFormat="1">
      <c r="A24" s="362"/>
      <c r="B24" s="288"/>
      <c r="C24" s="288"/>
      <c r="D24" s="288"/>
      <c r="E24" s="288"/>
      <c r="F24" s="289"/>
      <c r="G24" s="362"/>
      <c r="H24" s="288"/>
      <c r="I24" s="288"/>
      <c r="J24" s="288"/>
      <c r="K24" s="288"/>
      <c r="L24" s="288"/>
      <c r="M24" s="288"/>
      <c r="N24" s="288"/>
      <c r="O24" s="289"/>
    </row>
    <row r="25" spans="1:15" s="1" customFormat="1">
      <c r="A25" s="362"/>
      <c r="B25" s="288"/>
      <c r="C25" s="288"/>
      <c r="D25" s="288"/>
      <c r="E25" s="288"/>
      <c r="F25" s="289"/>
      <c r="G25" s="362"/>
      <c r="H25" s="288"/>
      <c r="I25" s="288"/>
      <c r="J25" s="288"/>
      <c r="K25" s="288"/>
      <c r="L25" s="288"/>
      <c r="M25" s="288"/>
      <c r="N25" s="288"/>
      <c r="O25" s="289"/>
    </row>
    <row r="26" spans="1:15" s="1" customFormat="1">
      <c r="A26" s="362"/>
      <c r="B26" s="288"/>
      <c r="C26" s="288"/>
      <c r="D26" s="288"/>
      <c r="E26" s="288"/>
      <c r="F26" s="289"/>
      <c r="G26" s="362"/>
      <c r="H26" s="288"/>
      <c r="I26" s="288"/>
      <c r="J26" s="288"/>
      <c r="K26" s="288"/>
      <c r="L26" s="288"/>
      <c r="M26" s="288"/>
      <c r="N26" s="288"/>
      <c r="O26" s="289"/>
    </row>
    <row r="27" spans="1:15" s="1" customFormat="1">
      <c r="A27" s="362"/>
      <c r="B27" s="288"/>
      <c r="C27" s="288"/>
      <c r="D27" s="288"/>
      <c r="E27" s="288"/>
      <c r="F27" s="289"/>
      <c r="G27" s="362"/>
      <c r="H27" s="288"/>
      <c r="I27" s="288"/>
      <c r="J27" s="288"/>
      <c r="K27" s="288"/>
      <c r="L27" s="288"/>
      <c r="M27" s="288"/>
      <c r="N27" s="288"/>
      <c r="O27" s="289"/>
    </row>
    <row r="28" spans="1:15" s="1" customFormat="1" ht="17" thickBot="1">
      <c r="A28" s="373"/>
      <c r="B28" s="336"/>
      <c r="C28" s="336"/>
      <c r="D28" s="336"/>
      <c r="E28" s="336"/>
      <c r="F28" s="374"/>
      <c r="G28" s="373"/>
      <c r="H28" s="336"/>
      <c r="I28" s="336"/>
      <c r="J28" s="336"/>
      <c r="K28" s="336"/>
      <c r="L28" s="336"/>
      <c r="M28" s="336"/>
      <c r="N28" s="336"/>
      <c r="O28" s="374"/>
    </row>
    <row r="29" spans="1:15" ht="40.25" customHeight="1" thickBot="1">
      <c r="A29" s="363" t="s">
        <v>455</v>
      </c>
      <c r="B29" s="364"/>
      <c r="C29" s="364"/>
      <c r="D29" s="364"/>
      <c r="E29" s="364"/>
      <c r="F29" s="364"/>
      <c r="G29" s="364"/>
      <c r="H29" s="364"/>
      <c r="I29" s="364"/>
      <c r="J29" s="364"/>
      <c r="K29" s="364"/>
      <c r="L29" s="364"/>
      <c r="M29" s="364"/>
      <c r="N29" s="364"/>
      <c r="O29" s="365"/>
    </row>
    <row r="30" spans="1:15" s="1" customFormat="1">
      <c r="A30" s="366"/>
      <c r="B30" s="360"/>
      <c r="C30" s="360"/>
      <c r="D30" s="360"/>
      <c r="E30" s="360"/>
      <c r="F30" s="360"/>
      <c r="G30" s="360"/>
      <c r="H30" s="360"/>
      <c r="I30" s="360"/>
      <c r="J30" s="360"/>
      <c r="K30" s="360"/>
      <c r="L30" s="360"/>
      <c r="M30" s="360"/>
      <c r="N30" s="360"/>
      <c r="O30" s="367"/>
    </row>
    <row r="31" spans="1:15" s="1" customFormat="1">
      <c r="A31" s="368"/>
      <c r="B31" s="329"/>
      <c r="C31" s="329"/>
      <c r="D31" s="329"/>
      <c r="E31" s="329"/>
      <c r="F31" s="329"/>
      <c r="G31" s="329"/>
      <c r="H31" s="329"/>
      <c r="I31" s="329"/>
      <c r="J31" s="329"/>
      <c r="K31" s="329"/>
      <c r="L31" s="329"/>
      <c r="M31" s="329"/>
      <c r="N31" s="329"/>
      <c r="O31" s="369"/>
    </row>
    <row r="32" spans="1:15" s="1" customFormat="1">
      <c r="A32" s="368"/>
      <c r="B32" s="329"/>
      <c r="C32" s="329"/>
      <c r="D32" s="329"/>
      <c r="E32" s="329"/>
      <c r="F32" s="329"/>
      <c r="G32" s="329"/>
      <c r="H32" s="329"/>
      <c r="I32" s="329"/>
      <c r="J32" s="329"/>
      <c r="K32" s="329"/>
      <c r="L32" s="329"/>
      <c r="M32" s="329"/>
      <c r="N32" s="329"/>
      <c r="O32" s="369"/>
    </row>
    <row r="33" spans="1:15" s="1" customFormat="1">
      <c r="A33" s="368"/>
      <c r="B33" s="329"/>
      <c r="C33" s="329"/>
      <c r="D33" s="329"/>
      <c r="E33" s="329"/>
      <c r="F33" s="329"/>
      <c r="G33" s="329"/>
      <c r="H33" s="329"/>
      <c r="I33" s="329"/>
      <c r="J33" s="329"/>
      <c r="K33" s="329"/>
      <c r="L33" s="329"/>
      <c r="M33" s="329"/>
      <c r="N33" s="329"/>
      <c r="O33" s="369"/>
    </row>
    <row r="34" spans="1:15" s="1" customFormat="1">
      <c r="A34" s="368"/>
      <c r="B34" s="329"/>
      <c r="C34" s="329"/>
      <c r="D34" s="329"/>
      <c r="E34" s="329"/>
      <c r="F34" s="329"/>
      <c r="G34" s="329"/>
      <c r="H34" s="329"/>
      <c r="I34" s="329"/>
      <c r="J34" s="329"/>
      <c r="K34" s="329"/>
      <c r="L34" s="329"/>
      <c r="M34" s="329"/>
      <c r="N34" s="329"/>
      <c r="O34" s="369"/>
    </row>
    <row r="35" spans="1:15" s="1" customFormat="1">
      <c r="A35" s="368"/>
      <c r="B35" s="329"/>
      <c r="C35" s="329"/>
      <c r="D35" s="329"/>
      <c r="E35" s="329"/>
      <c r="F35" s="329"/>
      <c r="G35" s="329"/>
      <c r="H35" s="329"/>
      <c r="I35" s="329"/>
      <c r="J35" s="329"/>
      <c r="K35" s="329"/>
      <c r="L35" s="329"/>
      <c r="M35" s="329"/>
      <c r="N35" s="329"/>
      <c r="O35" s="369"/>
    </row>
    <row r="36" spans="1:15" s="1" customFormat="1">
      <c r="A36" s="370"/>
      <c r="B36" s="371"/>
      <c r="C36" s="371"/>
      <c r="D36" s="371"/>
      <c r="E36" s="371"/>
      <c r="F36" s="371"/>
      <c r="G36" s="371"/>
      <c r="H36" s="371"/>
      <c r="I36" s="371"/>
      <c r="J36" s="371"/>
      <c r="K36" s="371"/>
      <c r="L36" s="371"/>
      <c r="M36" s="371"/>
      <c r="N36" s="371"/>
      <c r="O36" s="372"/>
    </row>
    <row r="37" spans="1:15" s="1" customFormat="1"/>
    <row r="38" spans="1:15" s="1" customFormat="1"/>
    <row r="39" spans="1:15" s="1" customFormat="1"/>
    <row r="40" spans="1:15" s="1" customFormat="1"/>
    <row r="41" spans="1:15" s="1" customFormat="1"/>
    <row r="42" spans="1:15" s="1" customFormat="1"/>
    <row r="43" spans="1:15" s="1" customFormat="1"/>
    <row r="44" spans="1:15" s="1" customFormat="1"/>
    <row r="45" spans="1:15" s="1" customFormat="1"/>
    <row r="46" spans="1:15" s="1" customFormat="1"/>
    <row r="47" spans="1:15" s="1" customFormat="1"/>
    <row r="48" spans="1:15"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sheetData>
  <mergeCells count="74">
    <mergeCell ref="I3:J4"/>
    <mergeCell ref="K1:O1"/>
    <mergeCell ref="K2:O2"/>
    <mergeCell ref="K3:O4"/>
    <mergeCell ref="A5:B5"/>
    <mergeCell ref="G2:H2"/>
    <mergeCell ref="G3:H4"/>
    <mergeCell ref="C5:O5"/>
    <mergeCell ref="E3:F4"/>
    <mergeCell ref="A1:B4"/>
    <mergeCell ref="C1:F1"/>
    <mergeCell ref="C2:D2"/>
    <mergeCell ref="E2:F2"/>
    <mergeCell ref="G1:J1"/>
    <mergeCell ref="I2:J2"/>
    <mergeCell ref="A29:O29"/>
    <mergeCell ref="A30:O36"/>
    <mergeCell ref="A26:F26"/>
    <mergeCell ref="G26:O26"/>
    <mergeCell ref="A27:F27"/>
    <mergeCell ref="G27:O27"/>
    <mergeCell ref="A28:F28"/>
    <mergeCell ref="G28:O28"/>
    <mergeCell ref="A23:F23"/>
    <mergeCell ref="G23:O23"/>
    <mergeCell ref="A24:F24"/>
    <mergeCell ref="G24:O24"/>
    <mergeCell ref="A25:F25"/>
    <mergeCell ref="G25:O25"/>
    <mergeCell ref="A19:B19"/>
    <mergeCell ref="C19:G19"/>
    <mergeCell ref="I19:O19"/>
    <mergeCell ref="A21:O21"/>
    <mergeCell ref="A22:F22"/>
    <mergeCell ref="G22:O22"/>
    <mergeCell ref="A17:B17"/>
    <mergeCell ref="C17:G17"/>
    <mergeCell ref="I17:O17"/>
    <mergeCell ref="A18:B18"/>
    <mergeCell ref="C18:G18"/>
    <mergeCell ref="I18:O18"/>
    <mergeCell ref="A15:B15"/>
    <mergeCell ref="C15:G15"/>
    <mergeCell ref="I15:O15"/>
    <mergeCell ref="A16:B16"/>
    <mergeCell ref="C16:G16"/>
    <mergeCell ref="I16:O16"/>
    <mergeCell ref="A13:B13"/>
    <mergeCell ref="C13:G13"/>
    <mergeCell ref="I13:O13"/>
    <mergeCell ref="A14:B14"/>
    <mergeCell ref="C14:G14"/>
    <mergeCell ref="I14:O14"/>
    <mergeCell ref="A12:B12"/>
    <mergeCell ref="C12:G12"/>
    <mergeCell ref="I12:O12"/>
    <mergeCell ref="A7:B7"/>
    <mergeCell ref="C7:G7"/>
    <mergeCell ref="I7:O7"/>
    <mergeCell ref="A8:B8"/>
    <mergeCell ref="C8:G8"/>
    <mergeCell ref="I8:O8"/>
    <mergeCell ref="A9:B9"/>
    <mergeCell ref="C9:G9"/>
    <mergeCell ref="I9:O9"/>
    <mergeCell ref="C6:G6"/>
    <mergeCell ref="A11:B11"/>
    <mergeCell ref="C11:G11"/>
    <mergeCell ref="I11:O11"/>
    <mergeCell ref="A6:B6"/>
    <mergeCell ref="A10:B10"/>
    <mergeCell ref="C10:G10"/>
    <mergeCell ref="I10:O10"/>
    <mergeCell ref="I6:O6"/>
  </mergeCells>
  <conditionalFormatting sqref="C7:G19">
    <cfRule type="expression" dxfId="52" priority="2">
      <formula>$H7="PRIORITAIRE"</formula>
    </cfRule>
  </conditionalFormatting>
  <conditionalFormatting sqref="H7:H19">
    <cfRule type="containsText" dxfId="51" priority="1" operator="containsText" text="PRIORITAIRE">
      <formula>NOT(ISERROR(SEARCH("PRIORITAIRE",H7)))</formula>
    </cfRule>
  </conditionalFormatting>
  <hyperlinks>
    <hyperlink ref="A5:B5" location="Sommaire!A1" display="SOMMAIRE" xr:uid="{0EDF3825-1044-D745-BA4D-6A4412D2264E}"/>
  </hyperlinks>
  <printOptions horizontalCentered="1" verticalCentered="1"/>
  <pageMargins left="0.7" right="0.7" top="0.75" bottom="0.75" header="0.3" footer="0.3"/>
  <pageSetup paperSize="9" scale="36" orientation="landscape" r:id="rId1"/>
  <headerFooter>
    <oddHeader>&amp;L&amp;"Calibri,Normal"&amp;K000000&amp;G&amp;C&amp;"Calibri Bold,Gras"&amp;24&amp;K000000Positionnement  Pédagogique</oddHeader>
    <oddFooter>&amp;L&amp;"Calibri,Normal"&amp;K0000002.1 MCCP Entretien de Positionnement Pédagogique</oddFooter>
  </headerFooter>
  <legacyDrawingHF r:id="rId2"/>
  <extLst>
    <ext xmlns:x14="http://schemas.microsoft.com/office/spreadsheetml/2009/9/main" uri="{CCE6A557-97BC-4b89-ADB6-D9C93CAAB3DF}">
      <x14:dataValidations xmlns:xm="http://schemas.microsoft.com/office/excel/2006/main" count="14">
        <x14:dataValidation type="list" allowBlank="1" showInputMessage="1" showErrorMessage="1" xr:uid="{2D2DF2E8-793E-7E44-A504-C32EC4FFE8B5}">
          <x14:formula1>
            <xm:f>Légendes!$B$125:$B$129</xm:f>
          </x14:formula1>
          <xm:sqref>C7:G7</xm:sqref>
        </x14:dataValidation>
        <x14:dataValidation type="list" allowBlank="1" showInputMessage="1" showErrorMessage="1" xr:uid="{E50B28DC-319A-D243-BBAE-55B9EDE77925}">
          <x14:formula1>
            <xm:f>Légendes!$B$135:$B$139</xm:f>
          </x14:formula1>
          <xm:sqref>C8:G8</xm:sqref>
        </x14:dataValidation>
        <x14:dataValidation type="list" allowBlank="1" showInputMessage="1" showErrorMessage="1" xr:uid="{62CC5829-FFBA-1149-88B5-85973659487E}">
          <x14:formula1>
            <xm:f>Légendes!$B$141:$B$145</xm:f>
          </x14:formula1>
          <xm:sqref>C9:G9</xm:sqref>
        </x14:dataValidation>
        <x14:dataValidation type="list" allowBlank="1" showInputMessage="1" showErrorMessage="1" xr:uid="{01E94E9D-E058-4342-99AE-2B0A22E8EA08}">
          <x14:formula1>
            <xm:f>Légendes!$B$147:$B$151</xm:f>
          </x14:formula1>
          <xm:sqref>C10:G10</xm:sqref>
        </x14:dataValidation>
        <x14:dataValidation type="list" allowBlank="1" showInputMessage="1" showErrorMessage="1" xr:uid="{2F077D67-B6DE-7846-91DB-4E08BAEAC766}">
          <x14:formula1>
            <xm:f>Légendes!$B$153:$B$157</xm:f>
          </x14:formula1>
          <xm:sqref>C11:G11</xm:sqref>
        </x14:dataValidation>
        <x14:dataValidation type="list" allowBlank="1" showInputMessage="1" showErrorMessage="1" xr:uid="{C42F16A8-C508-814B-8B60-190D45CDA266}">
          <x14:formula1>
            <xm:f>Légendes!$B$159:$B$163</xm:f>
          </x14:formula1>
          <xm:sqref>C12:G12</xm:sqref>
        </x14:dataValidation>
        <x14:dataValidation type="list" allowBlank="1" showInputMessage="1" showErrorMessage="1" xr:uid="{7B357A7F-5CC2-5F4F-A4E8-849D38F8041E}">
          <x14:formula1>
            <xm:f>Légendes!$B$165:$B$169</xm:f>
          </x14:formula1>
          <xm:sqref>C13:G13</xm:sqref>
        </x14:dataValidation>
        <x14:dataValidation type="list" allowBlank="1" showInputMessage="1" showErrorMessage="1" xr:uid="{29C4D917-225A-0344-A283-C47896F87878}">
          <x14:formula1>
            <xm:f>Légendes!$B$171:$B$175</xm:f>
          </x14:formula1>
          <xm:sqref>C14:G14</xm:sqref>
        </x14:dataValidation>
        <x14:dataValidation type="list" allowBlank="1" showInputMessage="1" showErrorMessage="1" xr:uid="{674B13A3-4031-1A49-9ACD-ABDBEA40C554}">
          <x14:formula1>
            <xm:f>Légendes!$B$177:$B$181</xm:f>
          </x14:formula1>
          <xm:sqref>C15:G15</xm:sqref>
        </x14:dataValidation>
        <x14:dataValidation type="list" allowBlank="1" showInputMessage="1" showErrorMessage="1" xr:uid="{4445ACF7-2E1A-5B45-980F-C2A5472200A4}">
          <x14:formula1>
            <xm:f>Légendes!$B$183:$B$187</xm:f>
          </x14:formula1>
          <xm:sqref>C16:G16</xm:sqref>
        </x14:dataValidation>
        <x14:dataValidation type="list" allowBlank="1" showInputMessage="1" showErrorMessage="1" xr:uid="{7DE17379-FB72-864E-8445-05BE0A99A8A1}">
          <x14:formula1>
            <xm:f>Légendes!$B$189:$B$193</xm:f>
          </x14:formula1>
          <xm:sqref>C17:G17</xm:sqref>
        </x14:dataValidation>
        <x14:dataValidation type="list" allowBlank="1" showInputMessage="1" showErrorMessage="1" xr:uid="{7F28BB33-98E1-C645-A601-54D9C5CD271E}">
          <x14:formula1>
            <xm:f>Légendes!$B$195:$B$199</xm:f>
          </x14:formula1>
          <xm:sqref>C18:G18</xm:sqref>
        </x14:dataValidation>
        <x14:dataValidation type="list" allowBlank="1" showInputMessage="1" showErrorMessage="1" xr:uid="{FC218648-FFCE-5248-B9D4-CBD044EC6A03}">
          <x14:formula1>
            <xm:f>Légendes!$B$201:$B$205</xm:f>
          </x14:formula1>
          <xm:sqref>C19:G19</xm:sqref>
        </x14:dataValidation>
        <x14:dataValidation type="list" allowBlank="1" showInputMessage="1" showErrorMessage="1" xr:uid="{AB8B79DF-C192-294F-ABD2-C01C7F42AAC9}">
          <x14:formula1>
            <xm:f>Légendes!$B$131:$B$133</xm:f>
          </x14:formula1>
          <xm:sqref>H7:H19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56CE9-420D-5748-8A73-2441E3D58D71}">
  <sheetPr>
    <pageSetUpPr fitToPage="1"/>
  </sheetPr>
  <dimension ref="A1:BC55"/>
  <sheetViews>
    <sheetView zoomScale="70" zoomScaleNormal="70" workbookViewId="0">
      <selection activeCell="C1" sqref="A1:XFD5"/>
    </sheetView>
  </sheetViews>
  <sheetFormatPr baseColWidth="10" defaultColWidth="10.6640625" defaultRowHeight="16"/>
  <cols>
    <col min="1" max="3" width="22.6640625" style="2" customWidth="1"/>
    <col min="4" max="4" width="15.1640625" style="2" customWidth="1"/>
    <col min="5" max="5" width="14.6640625" style="2" customWidth="1"/>
    <col min="6" max="6" width="15" style="2" customWidth="1"/>
    <col min="7" max="7" width="14" style="2" customWidth="1"/>
    <col min="8" max="8" width="14.5" style="2" customWidth="1"/>
    <col min="9" max="9" width="12.6640625" style="2" customWidth="1"/>
    <col min="10" max="10" width="14" style="2" customWidth="1"/>
    <col min="11" max="11" width="12.6640625" style="2" customWidth="1"/>
    <col min="12" max="12" width="12" style="2" customWidth="1"/>
    <col min="13" max="13" width="11.6640625" style="2" customWidth="1"/>
    <col min="14" max="14" width="13.5" style="2" customWidth="1"/>
    <col min="15" max="15" width="13" style="2" customWidth="1"/>
    <col min="16" max="19" width="10.6640625" style="1"/>
    <col min="20" max="16384" width="10.6640625" style="2"/>
  </cols>
  <sheetData>
    <row r="1" spans="1:55" ht="30" customHeight="1">
      <c r="A1" s="401" t="s">
        <v>456</v>
      </c>
      <c r="B1" s="388"/>
      <c r="C1" s="188" t="s">
        <v>454</v>
      </c>
      <c r="D1" s="390"/>
      <c r="E1" s="391"/>
      <c r="F1" s="392"/>
      <c r="G1" s="188" t="s">
        <v>443</v>
      </c>
      <c r="H1" s="397"/>
      <c r="I1" s="397"/>
      <c r="J1" s="392"/>
      <c r="K1" s="188" t="s">
        <v>0</v>
      </c>
      <c r="L1" s="280"/>
      <c r="M1" s="280"/>
      <c r="N1" s="280"/>
      <c r="O1" s="28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s="4" customFormat="1" ht="30" customHeight="1">
      <c r="A2" s="389"/>
      <c r="B2" s="127"/>
      <c r="C2" s="393" t="s">
        <v>1</v>
      </c>
      <c r="D2" s="394"/>
      <c r="E2" s="395" t="s">
        <v>2</v>
      </c>
      <c r="F2" s="396"/>
      <c r="G2" s="377" t="s">
        <v>1</v>
      </c>
      <c r="H2" s="193"/>
      <c r="I2" s="395" t="s">
        <v>2</v>
      </c>
      <c r="J2" s="378"/>
      <c r="K2" s="377" t="s">
        <v>3</v>
      </c>
      <c r="L2" s="185"/>
      <c r="M2" s="185"/>
      <c r="N2" s="185"/>
      <c r="O2" s="378"/>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5" s="4" customFormat="1" ht="30" customHeight="1">
      <c r="A3" s="389"/>
      <c r="B3" s="127"/>
      <c r="C3" s="44"/>
      <c r="D3" s="1"/>
      <c r="E3" s="368"/>
      <c r="F3" s="384"/>
      <c r="G3" s="328"/>
      <c r="H3" s="381"/>
      <c r="I3" s="375"/>
      <c r="J3" s="231"/>
      <c r="K3" s="277"/>
      <c r="L3" s="169"/>
      <c r="M3" s="169"/>
      <c r="N3" s="169"/>
      <c r="O3" s="23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5" ht="24" customHeight="1" thickBot="1">
      <c r="A4" s="389"/>
      <c r="B4" s="127"/>
      <c r="C4" s="45"/>
      <c r="D4" s="46"/>
      <c r="E4" s="385"/>
      <c r="F4" s="386"/>
      <c r="G4" s="278"/>
      <c r="H4" s="382"/>
      <c r="I4" s="376"/>
      <c r="J4" s="233"/>
      <c r="K4" s="278"/>
      <c r="L4" s="232"/>
      <c r="M4" s="232"/>
      <c r="N4" s="232"/>
      <c r="O4" s="23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5" ht="40.25" customHeight="1" thickBot="1">
      <c r="A5" s="379" t="s">
        <v>433</v>
      </c>
      <c r="B5" s="380"/>
      <c r="C5" s="383"/>
      <c r="D5" s="261"/>
      <c r="E5" s="261"/>
      <c r="F5" s="261"/>
      <c r="G5" s="261"/>
      <c r="H5" s="261"/>
      <c r="I5" s="261"/>
      <c r="J5" s="261"/>
      <c r="K5" s="261"/>
      <c r="L5" s="261"/>
      <c r="M5" s="261"/>
      <c r="N5" s="261"/>
      <c r="O5" s="262"/>
    </row>
    <row r="6" spans="1:55" s="6" customFormat="1" ht="40.25" customHeight="1" thickBot="1">
      <c r="A6" s="402" t="s">
        <v>290</v>
      </c>
      <c r="B6" s="357"/>
      <c r="C6" s="357"/>
      <c r="D6" s="357"/>
      <c r="E6" s="357"/>
      <c r="F6" s="357"/>
      <c r="G6" s="357"/>
      <c r="H6" s="357"/>
      <c r="I6" s="261"/>
      <c r="J6" s="261"/>
      <c r="K6" s="261"/>
      <c r="L6" s="261"/>
      <c r="M6" s="261"/>
      <c r="N6" s="261"/>
      <c r="O6" s="262"/>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row>
    <row r="7" spans="1:55" ht="14" customHeight="1">
      <c r="A7" s="406" t="s">
        <v>14</v>
      </c>
      <c r="B7" s="407"/>
      <c r="C7" s="408"/>
      <c r="D7" s="408"/>
      <c r="E7" s="408"/>
      <c r="F7" s="409"/>
      <c r="G7" s="412" t="s">
        <v>291</v>
      </c>
      <c r="H7" s="414" t="s">
        <v>292</v>
      </c>
      <c r="I7" s="415"/>
      <c r="J7" s="415"/>
      <c r="K7" s="415"/>
      <c r="L7" s="415"/>
      <c r="M7" s="415"/>
      <c r="N7" s="415"/>
      <c r="O7" s="415"/>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5" s="6" customFormat="1" ht="40.25" customHeight="1" thickBot="1">
      <c r="A8" s="410"/>
      <c r="B8" s="410"/>
      <c r="C8" s="410"/>
      <c r="D8" s="410"/>
      <c r="E8" s="410"/>
      <c r="F8" s="411"/>
      <c r="G8" s="413"/>
      <c r="H8" s="416"/>
      <c r="I8" s="207"/>
      <c r="J8" s="207"/>
      <c r="K8" s="207"/>
      <c r="L8" s="207"/>
      <c r="M8" s="207"/>
      <c r="N8" s="207"/>
      <c r="O8" s="207"/>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9" spans="1:55" s="1" customFormat="1" ht="60" customHeight="1" thickBot="1">
      <c r="A9" s="403" t="s">
        <v>463</v>
      </c>
      <c r="B9" s="349"/>
      <c r="C9" s="349"/>
      <c r="D9" s="349"/>
      <c r="E9" s="349"/>
      <c r="F9" s="350"/>
      <c r="G9" s="80" t="s">
        <v>343</v>
      </c>
      <c r="H9" s="404" t="s">
        <v>7</v>
      </c>
      <c r="I9" s="405"/>
      <c r="J9" s="404" t="s">
        <v>7</v>
      </c>
      <c r="K9" s="405"/>
      <c r="L9" s="404" t="s">
        <v>7</v>
      </c>
      <c r="M9" s="405"/>
      <c r="N9" s="404" t="s">
        <v>7</v>
      </c>
      <c r="O9" s="405"/>
    </row>
    <row r="10" spans="1:55" s="1" customFormat="1" ht="60" customHeight="1" thickBot="1">
      <c r="A10" s="403"/>
      <c r="B10" s="349"/>
      <c r="C10" s="349"/>
      <c r="D10" s="349"/>
      <c r="E10" s="349"/>
      <c r="F10" s="350"/>
      <c r="G10" s="80" t="s">
        <v>17</v>
      </c>
      <c r="H10" s="404" t="s">
        <v>138</v>
      </c>
      <c r="I10" s="405"/>
      <c r="J10" s="404" t="s">
        <v>140</v>
      </c>
      <c r="K10" s="405"/>
      <c r="L10" s="404" t="s">
        <v>7</v>
      </c>
      <c r="M10" s="405"/>
      <c r="N10" s="404" t="s">
        <v>7</v>
      </c>
      <c r="O10" s="405"/>
    </row>
    <row r="11" spans="1:55" s="1" customFormat="1" ht="60" customHeight="1" thickBot="1">
      <c r="A11" s="403"/>
      <c r="B11" s="349"/>
      <c r="C11" s="349"/>
      <c r="D11" s="349"/>
      <c r="E11" s="349"/>
      <c r="F11" s="350"/>
      <c r="G11" s="80" t="s">
        <v>105</v>
      </c>
      <c r="H11" s="404" t="s">
        <v>9</v>
      </c>
      <c r="I11" s="405"/>
      <c r="J11" s="404" t="s">
        <v>11</v>
      </c>
      <c r="K11" s="405"/>
      <c r="L11" s="404" t="s">
        <v>344</v>
      </c>
      <c r="M11" s="405"/>
      <c r="N11" s="404" t="s">
        <v>7</v>
      </c>
      <c r="O11" s="405"/>
    </row>
    <row r="12" spans="1:55" s="1" customFormat="1" ht="60" customHeight="1" thickBot="1">
      <c r="A12" s="403"/>
      <c r="B12" s="349"/>
      <c r="C12" s="349"/>
      <c r="D12" s="349"/>
      <c r="E12" s="349"/>
      <c r="F12" s="350"/>
      <c r="G12" s="80" t="s">
        <v>343</v>
      </c>
      <c r="H12" s="404" t="s">
        <v>7</v>
      </c>
      <c r="I12" s="405"/>
      <c r="J12" s="404" t="s">
        <v>7</v>
      </c>
      <c r="K12" s="405"/>
      <c r="L12" s="404" t="s">
        <v>7</v>
      </c>
      <c r="M12" s="405"/>
      <c r="N12" s="404" t="s">
        <v>7</v>
      </c>
      <c r="O12" s="405"/>
    </row>
    <row r="13" spans="1:55" s="1" customFormat="1" ht="60" customHeight="1" thickBot="1">
      <c r="A13" s="403"/>
      <c r="B13" s="349"/>
      <c r="C13" s="349"/>
      <c r="D13" s="349"/>
      <c r="E13" s="349"/>
      <c r="F13" s="350"/>
      <c r="G13" s="80" t="s">
        <v>343</v>
      </c>
      <c r="H13" s="404" t="s">
        <v>7</v>
      </c>
      <c r="I13" s="405"/>
      <c r="J13" s="404" t="s">
        <v>7</v>
      </c>
      <c r="K13" s="405"/>
      <c r="L13" s="404" t="s">
        <v>7</v>
      </c>
      <c r="M13" s="405"/>
      <c r="N13" s="404" t="s">
        <v>7</v>
      </c>
      <c r="O13" s="405"/>
    </row>
    <row r="14" spans="1:55" s="1" customFormat="1" ht="60" customHeight="1" thickBot="1">
      <c r="A14" s="403"/>
      <c r="B14" s="349"/>
      <c r="C14" s="349"/>
      <c r="D14" s="349"/>
      <c r="E14" s="349"/>
      <c r="F14" s="350"/>
      <c r="G14" s="80" t="s">
        <v>343</v>
      </c>
      <c r="H14" s="404" t="s">
        <v>7</v>
      </c>
      <c r="I14" s="405"/>
      <c r="J14" s="404" t="s">
        <v>7</v>
      </c>
      <c r="K14" s="405"/>
      <c r="L14" s="404" t="s">
        <v>7</v>
      </c>
      <c r="M14" s="405"/>
      <c r="N14" s="404" t="s">
        <v>7</v>
      </c>
      <c r="O14" s="405"/>
    </row>
    <row r="15" spans="1:55" s="1" customFormat="1" ht="60" customHeight="1" thickBot="1">
      <c r="A15" s="403"/>
      <c r="B15" s="349"/>
      <c r="C15" s="349"/>
      <c r="D15" s="349"/>
      <c r="E15" s="349"/>
      <c r="F15" s="350"/>
      <c r="G15" s="80" t="s">
        <v>18</v>
      </c>
      <c r="H15" s="404" t="s">
        <v>7</v>
      </c>
      <c r="I15" s="405"/>
      <c r="J15" s="404" t="s">
        <v>7</v>
      </c>
      <c r="K15" s="405"/>
      <c r="L15" s="404" t="s">
        <v>7</v>
      </c>
      <c r="M15" s="405"/>
      <c r="N15" s="404" t="s">
        <v>7</v>
      </c>
      <c r="O15" s="405"/>
    </row>
    <row r="16" spans="1:55" s="1" customFormat="1" ht="60" customHeight="1" thickBot="1">
      <c r="A16" s="403"/>
      <c r="B16" s="349"/>
      <c r="C16" s="349"/>
      <c r="D16" s="349"/>
      <c r="E16" s="349"/>
      <c r="F16" s="350"/>
      <c r="G16" s="80" t="s">
        <v>343</v>
      </c>
      <c r="H16" s="404" t="s">
        <v>7</v>
      </c>
      <c r="I16" s="405"/>
      <c r="J16" s="404" t="s">
        <v>7</v>
      </c>
      <c r="K16" s="405"/>
      <c r="L16" s="404" t="s">
        <v>7</v>
      </c>
      <c r="M16" s="405"/>
      <c r="N16" s="404" t="s">
        <v>7</v>
      </c>
      <c r="O16" s="405"/>
    </row>
    <row r="17" spans="1:15" s="1" customFormat="1" ht="60" customHeight="1" thickBot="1">
      <c r="A17" s="403"/>
      <c r="B17" s="349"/>
      <c r="C17" s="349"/>
      <c r="D17" s="349"/>
      <c r="E17" s="349"/>
      <c r="F17" s="350"/>
      <c r="G17" s="80" t="s">
        <v>17</v>
      </c>
      <c r="H17" s="404" t="s">
        <v>345</v>
      </c>
      <c r="I17" s="405"/>
      <c r="J17" s="404" t="s">
        <v>7</v>
      </c>
      <c r="K17" s="405"/>
      <c r="L17" s="404" t="s">
        <v>7</v>
      </c>
      <c r="M17" s="405"/>
      <c r="N17" s="404" t="s">
        <v>7</v>
      </c>
      <c r="O17" s="405"/>
    </row>
    <row r="18" spans="1:15" s="1" customFormat="1" ht="60" customHeight="1" thickBot="1">
      <c r="A18" s="403"/>
      <c r="B18" s="349"/>
      <c r="C18" s="349"/>
      <c r="D18" s="349"/>
      <c r="E18" s="349"/>
      <c r="F18" s="350"/>
      <c r="G18" s="80" t="s">
        <v>18</v>
      </c>
      <c r="H18" s="404" t="s">
        <v>7</v>
      </c>
      <c r="I18" s="405"/>
      <c r="J18" s="404" t="s">
        <v>7</v>
      </c>
      <c r="K18" s="405"/>
      <c r="L18" s="404" t="s">
        <v>7</v>
      </c>
      <c r="M18" s="405"/>
      <c r="N18" s="404" t="s">
        <v>7</v>
      </c>
      <c r="O18" s="405"/>
    </row>
    <row r="19" spans="1:15" s="1" customFormat="1" ht="60" customHeight="1" thickBot="1">
      <c r="A19" s="403"/>
      <c r="B19" s="349"/>
      <c r="C19" s="349"/>
      <c r="D19" s="349"/>
      <c r="E19" s="349"/>
      <c r="F19" s="350"/>
      <c r="G19" s="80" t="s">
        <v>105</v>
      </c>
      <c r="H19" s="404" t="s">
        <v>13</v>
      </c>
      <c r="I19" s="405"/>
      <c r="J19" s="404" t="s">
        <v>436</v>
      </c>
      <c r="K19" s="405"/>
      <c r="L19" s="404" t="s">
        <v>149</v>
      </c>
      <c r="M19" s="405"/>
      <c r="N19" s="404" t="s">
        <v>7</v>
      </c>
      <c r="O19" s="405"/>
    </row>
    <row r="20" spans="1:15" s="1" customFormat="1" ht="60" customHeight="1" thickBot="1">
      <c r="A20" s="403"/>
      <c r="B20" s="349"/>
      <c r="C20" s="349"/>
      <c r="D20" s="349"/>
      <c r="E20" s="349"/>
      <c r="F20" s="350"/>
      <c r="G20" s="80" t="s">
        <v>343</v>
      </c>
      <c r="H20" s="404" t="s">
        <v>7</v>
      </c>
      <c r="I20" s="405"/>
      <c r="J20" s="404" t="s">
        <v>7</v>
      </c>
      <c r="K20" s="405"/>
      <c r="L20" s="404" t="s">
        <v>7</v>
      </c>
      <c r="M20" s="405"/>
      <c r="N20" s="404" t="s">
        <v>7</v>
      </c>
      <c r="O20" s="405"/>
    </row>
    <row r="21" spans="1:15" ht="40.25" customHeight="1" thickBot="1">
      <c r="A21" s="417" t="s">
        <v>455</v>
      </c>
      <c r="B21" s="418"/>
      <c r="C21" s="418"/>
      <c r="D21" s="418"/>
      <c r="E21" s="418"/>
      <c r="F21" s="418"/>
      <c r="G21" s="419"/>
      <c r="H21" s="419"/>
      <c r="I21" s="419"/>
      <c r="J21" s="419"/>
      <c r="K21" s="419"/>
      <c r="L21" s="419"/>
      <c r="M21" s="419"/>
      <c r="N21" s="419"/>
      <c r="O21" s="420"/>
    </row>
    <row r="22" spans="1:15" s="1" customFormat="1">
      <c r="A22" s="366"/>
      <c r="B22" s="360"/>
      <c r="C22" s="360"/>
      <c r="D22" s="360"/>
      <c r="E22" s="360"/>
      <c r="F22" s="360"/>
      <c r="G22" s="360"/>
      <c r="H22" s="360"/>
      <c r="I22" s="360"/>
      <c r="J22" s="360"/>
      <c r="K22" s="360"/>
      <c r="L22" s="360"/>
      <c r="M22" s="360"/>
      <c r="N22" s="360"/>
      <c r="O22" s="367"/>
    </row>
    <row r="23" spans="1:15" s="1" customFormat="1">
      <c r="A23" s="368"/>
      <c r="B23" s="329"/>
      <c r="C23" s="329"/>
      <c r="D23" s="329"/>
      <c r="E23" s="329"/>
      <c r="F23" s="329"/>
      <c r="G23" s="329"/>
      <c r="H23" s="329"/>
      <c r="I23" s="329"/>
      <c r="J23" s="329"/>
      <c r="K23" s="329"/>
      <c r="L23" s="329"/>
      <c r="M23" s="329"/>
      <c r="N23" s="329"/>
      <c r="O23" s="369"/>
    </row>
    <row r="24" spans="1:15" s="1" customFormat="1">
      <c r="A24" s="368"/>
      <c r="B24" s="329"/>
      <c r="C24" s="329"/>
      <c r="D24" s="329"/>
      <c r="E24" s="329"/>
      <c r="F24" s="329"/>
      <c r="G24" s="329"/>
      <c r="H24" s="329"/>
      <c r="I24" s="329"/>
      <c r="J24" s="329"/>
      <c r="K24" s="329"/>
      <c r="L24" s="329"/>
      <c r="M24" s="329"/>
      <c r="N24" s="329"/>
      <c r="O24" s="369"/>
    </row>
    <row r="25" spans="1:15" s="1" customFormat="1">
      <c r="A25" s="368"/>
      <c r="B25" s="329"/>
      <c r="C25" s="329"/>
      <c r="D25" s="329"/>
      <c r="E25" s="329"/>
      <c r="F25" s="329"/>
      <c r="G25" s="329"/>
      <c r="H25" s="329"/>
      <c r="I25" s="329"/>
      <c r="J25" s="329"/>
      <c r="K25" s="329"/>
      <c r="L25" s="329"/>
      <c r="M25" s="329"/>
      <c r="N25" s="329"/>
      <c r="O25" s="369"/>
    </row>
    <row r="26" spans="1:15" s="1" customFormat="1">
      <c r="A26" s="368"/>
      <c r="B26" s="329"/>
      <c r="C26" s="329"/>
      <c r="D26" s="329"/>
      <c r="E26" s="329"/>
      <c r="F26" s="329"/>
      <c r="G26" s="329"/>
      <c r="H26" s="329"/>
      <c r="I26" s="329"/>
      <c r="J26" s="329"/>
      <c r="K26" s="329"/>
      <c r="L26" s="329"/>
      <c r="M26" s="329"/>
      <c r="N26" s="329"/>
      <c r="O26" s="369"/>
    </row>
    <row r="27" spans="1:15" s="1" customFormat="1">
      <c r="A27" s="368"/>
      <c r="B27" s="329"/>
      <c r="C27" s="329"/>
      <c r="D27" s="329"/>
      <c r="E27" s="329"/>
      <c r="F27" s="329"/>
      <c r="G27" s="329"/>
      <c r="H27" s="329"/>
      <c r="I27" s="329"/>
      <c r="J27" s="329"/>
      <c r="K27" s="329"/>
      <c r="L27" s="329"/>
      <c r="M27" s="329"/>
      <c r="N27" s="329"/>
      <c r="O27" s="369"/>
    </row>
    <row r="28" spans="1:15" s="1" customFormat="1">
      <c r="A28" s="370"/>
      <c r="B28" s="371"/>
      <c r="C28" s="371"/>
      <c r="D28" s="371"/>
      <c r="E28" s="371"/>
      <c r="F28" s="371"/>
      <c r="G28" s="371"/>
      <c r="H28" s="371"/>
      <c r="I28" s="371"/>
      <c r="J28" s="371"/>
      <c r="K28" s="371"/>
      <c r="L28" s="371"/>
      <c r="M28" s="371"/>
      <c r="N28" s="371"/>
      <c r="O28" s="372"/>
    </row>
    <row r="29" spans="1:15" s="1" customFormat="1"/>
    <row r="30" spans="1:15" s="1" customFormat="1"/>
    <row r="31" spans="1:15" s="1" customFormat="1"/>
    <row r="32" spans="1:15"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sheetData>
  <mergeCells count="81">
    <mergeCell ref="A21:O21"/>
    <mergeCell ref="A22:O28"/>
    <mergeCell ref="A19:F19"/>
    <mergeCell ref="H19:I19"/>
    <mergeCell ref="J19:K19"/>
    <mergeCell ref="L19:M19"/>
    <mergeCell ref="N19:O19"/>
    <mergeCell ref="A20:F20"/>
    <mergeCell ref="H20:I20"/>
    <mergeCell ref="J20:K20"/>
    <mergeCell ref="L20:M20"/>
    <mergeCell ref="N20:O20"/>
    <mergeCell ref="A17:F17"/>
    <mergeCell ref="H17:I17"/>
    <mergeCell ref="J17:K17"/>
    <mergeCell ref="L17:M17"/>
    <mergeCell ref="N17:O17"/>
    <mergeCell ref="A18:F18"/>
    <mergeCell ref="H18:I18"/>
    <mergeCell ref="J18:K18"/>
    <mergeCell ref="L18:M18"/>
    <mergeCell ref="N18:O18"/>
    <mergeCell ref="A15:F15"/>
    <mergeCell ref="H15:I15"/>
    <mergeCell ref="J15:K15"/>
    <mergeCell ref="L15:M15"/>
    <mergeCell ref="N15:O15"/>
    <mergeCell ref="A16:F16"/>
    <mergeCell ref="H16:I16"/>
    <mergeCell ref="J16:K16"/>
    <mergeCell ref="L16:M16"/>
    <mergeCell ref="N16:O16"/>
    <mergeCell ref="A13:F13"/>
    <mergeCell ref="H13:I13"/>
    <mergeCell ref="J13:K13"/>
    <mergeCell ref="L13:M13"/>
    <mergeCell ref="N13:O13"/>
    <mergeCell ref="A14:F14"/>
    <mergeCell ref="H14:I14"/>
    <mergeCell ref="J14:K14"/>
    <mergeCell ref="L14:M14"/>
    <mergeCell ref="N14:O14"/>
    <mergeCell ref="A11:F11"/>
    <mergeCell ref="H11:I11"/>
    <mergeCell ref="J11:K11"/>
    <mergeCell ref="L11:M11"/>
    <mergeCell ref="N11:O11"/>
    <mergeCell ref="A12:F12"/>
    <mergeCell ref="H12:I12"/>
    <mergeCell ref="J12:K12"/>
    <mergeCell ref="L12:M12"/>
    <mergeCell ref="N12:O12"/>
    <mergeCell ref="A6:O6"/>
    <mergeCell ref="A10:F10"/>
    <mergeCell ref="H10:I10"/>
    <mergeCell ref="J10:K10"/>
    <mergeCell ref="L10:M10"/>
    <mergeCell ref="N10:O10"/>
    <mergeCell ref="A9:F9"/>
    <mergeCell ref="H9:I9"/>
    <mergeCell ref="J9:K9"/>
    <mergeCell ref="L9:M9"/>
    <mergeCell ref="N9:O9"/>
    <mergeCell ref="A7:F8"/>
    <mergeCell ref="G7:G8"/>
    <mergeCell ref="H7:O8"/>
    <mergeCell ref="G1:J1"/>
    <mergeCell ref="K1:O1"/>
    <mergeCell ref="G2:H2"/>
    <mergeCell ref="A5:B5"/>
    <mergeCell ref="A1:B4"/>
    <mergeCell ref="C1:F1"/>
    <mergeCell ref="C2:D2"/>
    <mergeCell ref="E2:F2"/>
    <mergeCell ref="E3:F4"/>
    <mergeCell ref="C5:O5"/>
    <mergeCell ref="I2:J2"/>
    <mergeCell ref="K2:O2"/>
    <mergeCell ref="G3:H4"/>
    <mergeCell ref="I3:J4"/>
    <mergeCell ref="K3:O4"/>
  </mergeCells>
  <conditionalFormatting sqref="A9:A20">
    <cfRule type="expression" dxfId="50" priority="9">
      <formula>($G9="Réalisation partielle")</formula>
    </cfRule>
    <cfRule type="expression" dxfId="49" priority="28">
      <formula>($G9="Non atteint")</formula>
    </cfRule>
  </conditionalFormatting>
  <conditionalFormatting sqref="G9:G20">
    <cfRule type="containsText" dxfId="48" priority="6" operator="containsText" text="Non atteint">
      <formula>NOT(ISERROR(SEARCH("Non atteint",G9)))</formula>
    </cfRule>
    <cfRule type="containsText" dxfId="47" priority="7" operator="containsText" text="Réalisation partielle">
      <formula>NOT(ISERROR(SEARCH("Réalisation partielle",G9)))</formula>
    </cfRule>
  </conditionalFormatting>
  <conditionalFormatting sqref="H9:H20">
    <cfRule type="containsText" dxfId="46" priority="10" operator="containsText" text="0 - Non déterminé">
      <formula>NOT(ISERROR(SEARCH("0 - Non déterminé",H9)))</formula>
    </cfRule>
  </conditionalFormatting>
  <conditionalFormatting sqref="J9:J20 L9:L20 N9:N20">
    <cfRule type="containsText" dxfId="45" priority="1" operator="containsText" text="0 - Non déterminé">
      <formula>NOT(ISERROR(SEARCH("0 - Non déterminé",J9)))</formula>
    </cfRule>
  </conditionalFormatting>
  <hyperlinks>
    <hyperlink ref="A5:B5" location="Sommaire!A1" display="SOMMAIRE" xr:uid="{B54CB39F-8B76-1B48-B61E-C8F0012F56FA}"/>
  </hyperlinks>
  <printOptions horizontalCentered="1" verticalCentered="1"/>
  <pageMargins left="0.7" right="0.7" top="0.75" bottom="0.75" header="0.3" footer="0.3"/>
  <pageSetup paperSize="9" scale="43" orientation="landscape" r:id="rId1"/>
  <headerFooter>
    <oddHeader>&amp;L&amp;"Calibri,Normal"&amp;K000000&amp;G&amp;C&amp;"Helvetica,Normal"&amp;K000000MCCP Feuille de route initiale</oddHeader>
    <oddFooter>&amp;L&amp;"Calibri,Normal"&amp;K0000002.2 MCCP Feuille de route initiale</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2CC7059C-2646-144B-9A7F-C60787894F82}">
          <x14:formula1>
            <xm:f>Légendes!$E$65:$E$68</xm:f>
          </x14:formula1>
          <xm:sqref>G9:G20</xm:sqref>
        </x14:dataValidation>
        <x14:dataValidation type="list" allowBlank="1" showInputMessage="1" showErrorMessage="1" xr:uid="{165B63D9-FCCC-984D-8D25-55A450DF76C7}">
          <x14:formula1>
            <xm:f>Légendes!$B$97:$B$108</xm:f>
          </x14:formula1>
          <xm:sqref>H9:O20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0DDA4-1BCD-4B43-AA79-8779523E8AF7}">
  <sheetPr>
    <pageSetUpPr fitToPage="1"/>
  </sheetPr>
  <dimension ref="A1:BE61"/>
  <sheetViews>
    <sheetView zoomScale="80" zoomScaleNormal="80" workbookViewId="0">
      <selection activeCell="A6" sqref="A6:Q10"/>
    </sheetView>
  </sheetViews>
  <sheetFormatPr baseColWidth="10" defaultColWidth="10.6640625" defaultRowHeight="16"/>
  <cols>
    <col min="1" max="1" width="36" style="2" customWidth="1"/>
    <col min="2" max="2" width="26.1640625" style="2" customWidth="1"/>
    <col min="3" max="3" width="27" style="2" customWidth="1"/>
    <col min="4" max="5" width="15.1640625" style="2" customWidth="1"/>
    <col min="6" max="6" width="14.6640625" style="2" customWidth="1"/>
    <col min="7" max="7" width="15" style="2" customWidth="1"/>
    <col min="8" max="8" width="14" style="2" customWidth="1"/>
    <col min="9" max="10" width="13.6640625" style="2" customWidth="1"/>
    <col min="11" max="11" width="11.5" style="2" customWidth="1"/>
    <col min="12" max="12" width="14" style="2" customWidth="1"/>
    <col min="13" max="13" width="12.6640625" style="2" customWidth="1"/>
    <col min="14" max="14" width="12" style="2" customWidth="1"/>
    <col min="15" max="15" width="11.6640625" style="2" customWidth="1"/>
    <col min="16" max="16" width="13.5" style="2" customWidth="1"/>
    <col min="17" max="17" width="13" style="2" customWidth="1"/>
    <col min="18" max="21" width="10.6640625" style="1"/>
    <col min="22" max="16384" width="10.6640625" style="2"/>
  </cols>
  <sheetData>
    <row r="1" spans="1:57" ht="30" customHeight="1">
      <c r="A1" s="424" t="s">
        <v>457</v>
      </c>
      <c r="B1" s="319"/>
      <c r="C1" s="188" t="s">
        <v>454</v>
      </c>
      <c r="D1" s="390"/>
      <c r="E1" s="391"/>
      <c r="F1" s="391"/>
      <c r="G1" s="392"/>
      <c r="H1" s="188" t="s">
        <v>443</v>
      </c>
      <c r="I1" s="397"/>
      <c r="J1" s="397"/>
      <c r="K1" s="397"/>
      <c r="L1" s="392"/>
      <c r="M1" s="188" t="s">
        <v>0</v>
      </c>
      <c r="N1" s="280"/>
      <c r="O1" s="280"/>
      <c r="P1" s="280"/>
      <c r="Q1" s="28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s="4" customFormat="1" ht="30" customHeight="1">
      <c r="A2" s="126"/>
      <c r="B2" s="425"/>
      <c r="C2" s="393" t="s">
        <v>1</v>
      </c>
      <c r="D2" s="394"/>
      <c r="E2" s="395" t="s">
        <v>2</v>
      </c>
      <c r="F2" s="437"/>
      <c r="G2" s="396"/>
      <c r="H2" s="377" t="s">
        <v>1</v>
      </c>
      <c r="I2" s="193"/>
      <c r="J2" s="427" t="s">
        <v>2</v>
      </c>
      <c r="K2" s="428"/>
      <c r="L2" s="429"/>
      <c r="M2" s="377" t="s">
        <v>3</v>
      </c>
      <c r="N2" s="185"/>
      <c r="O2" s="185"/>
      <c r="P2" s="185"/>
      <c r="Q2" s="378"/>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7" s="4" customFormat="1" ht="30" customHeight="1">
      <c r="A3" s="126"/>
      <c r="B3" s="425"/>
      <c r="C3" s="44"/>
      <c r="D3" s="1"/>
      <c r="E3" s="368"/>
      <c r="F3" s="329"/>
      <c r="G3" s="384"/>
      <c r="H3" s="328"/>
      <c r="I3" s="381"/>
      <c r="J3" s="421"/>
      <c r="K3" s="169"/>
      <c r="L3" s="231"/>
      <c r="M3" s="277"/>
      <c r="N3" s="169"/>
      <c r="O3" s="169"/>
      <c r="P3" s="169"/>
      <c r="Q3" s="231"/>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7" ht="24" customHeight="1" thickBot="1">
      <c r="A4" s="128"/>
      <c r="B4" s="426"/>
      <c r="C4" s="45"/>
      <c r="D4" s="46"/>
      <c r="E4" s="385"/>
      <c r="F4" s="331"/>
      <c r="G4" s="386"/>
      <c r="H4" s="278"/>
      <c r="I4" s="382"/>
      <c r="J4" s="376"/>
      <c r="K4" s="232"/>
      <c r="L4" s="233"/>
      <c r="M4" s="278"/>
      <c r="N4" s="232"/>
      <c r="O4" s="232"/>
      <c r="P4" s="232"/>
      <c r="Q4" s="23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7" ht="40.25" customHeight="1" thickBot="1">
      <c r="A5" s="379" t="s">
        <v>433</v>
      </c>
      <c r="B5" s="380"/>
      <c r="C5" s="383"/>
      <c r="D5" s="261"/>
      <c r="E5" s="261"/>
      <c r="F5" s="261"/>
      <c r="G5" s="261"/>
      <c r="H5" s="261"/>
      <c r="I5" s="261"/>
      <c r="J5" s="261"/>
      <c r="K5" s="261"/>
      <c r="L5" s="261"/>
      <c r="M5" s="261"/>
      <c r="N5" s="261"/>
      <c r="O5" s="261"/>
      <c r="P5" s="261"/>
      <c r="Q5" s="262"/>
    </row>
    <row r="6" spans="1:57" s="6" customFormat="1" ht="35" customHeight="1" thickBot="1">
      <c r="A6" s="402" t="s">
        <v>293</v>
      </c>
      <c r="B6" s="261"/>
      <c r="C6" s="261"/>
      <c r="D6" s="261"/>
      <c r="E6" s="261"/>
      <c r="F6" s="261"/>
      <c r="G6" s="261"/>
      <c r="H6" s="261"/>
      <c r="I6" s="261"/>
      <c r="J6" s="261"/>
      <c r="K6" s="261"/>
      <c r="L6" s="261"/>
      <c r="M6" s="261"/>
      <c r="N6" s="261"/>
      <c r="O6" s="261"/>
      <c r="P6" s="261"/>
      <c r="Q6" s="262"/>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7" ht="81" customHeight="1" thickBot="1">
      <c r="A7" s="55" t="s">
        <v>467</v>
      </c>
      <c r="B7" s="86" t="s">
        <v>11</v>
      </c>
      <c r="C7" s="83" t="s">
        <v>344</v>
      </c>
      <c r="D7" s="422" t="s">
        <v>345</v>
      </c>
      <c r="E7" s="423"/>
      <c r="F7" s="422" t="s">
        <v>13</v>
      </c>
      <c r="G7" s="438"/>
      <c r="H7" s="422" t="s">
        <v>7</v>
      </c>
      <c r="I7" s="438"/>
      <c r="J7" s="422" t="s">
        <v>7</v>
      </c>
      <c r="K7" s="423"/>
      <c r="L7" s="422" t="s">
        <v>7</v>
      </c>
      <c r="M7" s="423"/>
      <c r="N7" s="422" t="s">
        <v>7</v>
      </c>
      <c r="O7" s="423"/>
      <c r="P7" s="422" t="s">
        <v>7</v>
      </c>
      <c r="Q7" s="423"/>
    </row>
    <row r="8" spans="1:57" ht="90" customHeight="1" thickBot="1">
      <c r="A8" s="55" t="s">
        <v>8</v>
      </c>
      <c r="B8" s="86" t="s">
        <v>140</v>
      </c>
      <c r="C8" s="83" t="s">
        <v>436</v>
      </c>
      <c r="D8" s="422" t="s">
        <v>7</v>
      </c>
      <c r="E8" s="423"/>
      <c r="F8" s="422" t="s">
        <v>7</v>
      </c>
      <c r="G8" s="423"/>
      <c r="H8" s="422" t="s">
        <v>7</v>
      </c>
      <c r="I8" s="423"/>
      <c r="J8" s="422" t="s">
        <v>7</v>
      </c>
      <c r="K8" s="423"/>
      <c r="L8" s="422" t="s">
        <v>7</v>
      </c>
      <c r="M8" s="423"/>
      <c r="N8" s="422" t="s">
        <v>7</v>
      </c>
      <c r="O8" s="423"/>
      <c r="P8" s="422" t="s">
        <v>7</v>
      </c>
      <c r="Q8" s="423"/>
    </row>
    <row r="9" spans="1:57" ht="81" customHeight="1" thickBot="1">
      <c r="A9" s="55" t="s">
        <v>468</v>
      </c>
      <c r="B9" s="85" t="s">
        <v>138</v>
      </c>
      <c r="C9" s="84" t="s">
        <v>140</v>
      </c>
      <c r="D9" s="435" t="s">
        <v>7</v>
      </c>
      <c r="E9" s="436"/>
      <c r="F9" s="435" t="s">
        <v>7</v>
      </c>
      <c r="G9" s="436"/>
      <c r="H9" s="435" t="s">
        <v>7</v>
      </c>
      <c r="I9" s="436"/>
      <c r="J9" s="435" t="s">
        <v>7</v>
      </c>
      <c r="K9" s="436"/>
      <c r="L9" s="435" t="s">
        <v>7</v>
      </c>
      <c r="M9" s="436"/>
      <c r="N9" s="435" t="s">
        <v>7</v>
      </c>
      <c r="O9" s="436"/>
      <c r="P9" s="435" t="s">
        <v>7</v>
      </c>
      <c r="Q9" s="436"/>
    </row>
    <row r="10" spans="1:57" ht="81" customHeight="1" thickBot="1">
      <c r="A10" s="55" t="s">
        <v>12</v>
      </c>
      <c r="B10" s="84" t="s">
        <v>140</v>
      </c>
      <c r="C10" s="84" t="s">
        <v>7</v>
      </c>
      <c r="D10" s="435" t="s">
        <v>7</v>
      </c>
      <c r="E10" s="436"/>
      <c r="F10" s="435" t="s">
        <v>7</v>
      </c>
      <c r="G10" s="436"/>
      <c r="H10" s="435" t="s">
        <v>7</v>
      </c>
      <c r="I10" s="436"/>
      <c r="J10" s="435" t="s">
        <v>7</v>
      </c>
      <c r="K10" s="436"/>
      <c r="L10" s="435" t="s">
        <v>7</v>
      </c>
      <c r="M10" s="436"/>
      <c r="N10" s="435" t="s">
        <v>7</v>
      </c>
      <c r="O10" s="436"/>
      <c r="P10" s="435" t="s">
        <v>7</v>
      </c>
      <c r="Q10" s="436"/>
    </row>
    <row r="11" spans="1:57" ht="17" thickBot="1">
      <c r="A11" s="441"/>
      <c r="B11" s="168"/>
      <c r="C11" s="168"/>
      <c r="D11" s="168"/>
      <c r="E11" s="168"/>
      <c r="F11" s="168"/>
      <c r="G11" s="168"/>
      <c r="H11" s="168"/>
      <c r="I11" s="168"/>
      <c r="J11" s="168"/>
      <c r="K11" s="168"/>
      <c r="L11" s="168"/>
      <c r="M11" s="168"/>
      <c r="N11" s="168"/>
      <c r="O11" s="168"/>
      <c r="P11" s="168"/>
      <c r="Q11" s="168"/>
    </row>
    <row r="12" spans="1:57" s="6" customFormat="1" ht="40.25" customHeight="1" thickBot="1">
      <c r="A12" s="402" t="s">
        <v>294</v>
      </c>
      <c r="B12" s="357"/>
      <c r="C12" s="357"/>
      <c r="D12" s="357"/>
      <c r="E12" s="357"/>
      <c r="F12" s="357"/>
      <c r="G12" s="357"/>
      <c r="H12" s="357"/>
      <c r="I12" s="357"/>
      <c r="J12" s="357"/>
      <c r="K12" s="261"/>
      <c r="L12" s="261"/>
      <c r="M12" s="261"/>
      <c r="N12" s="261"/>
      <c r="O12" s="261"/>
      <c r="P12" s="261"/>
      <c r="Q12" s="262"/>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row>
    <row r="13" spans="1:57" ht="14" customHeight="1">
      <c r="A13" s="120" t="s">
        <v>14</v>
      </c>
      <c r="B13" s="121"/>
      <c r="C13" s="121"/>
      <c r="D13" s="121"/>
      <c r="E13" s="121"/>
      <c r="F13" s="121"/>
      <c r="G13" s="121"/>
      <c r="H13" s="123"/>
      <c r="I13" s="439" t="s">
        <v>291</v>
      </c>
      <c r="J13" s="442" t="s">
        <v>292</v>
      </c>
      <c r="K13" s="443"/>
      <c r="L13" s="443"/>
      <c r="M13" s="443"/>
      <c r="N13" s="443"/>
      <c r="O13" s="443"/>
      <c r="P13" s="443"/>
      <c r="Q13" s="444"/>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row>
    <row r="14" spans="1:57" s="6" customFormat="1" ht="40.25" customHeight="1" thickBot="1">
      <c r="A14" s="445"/>
      <c r="B14" s="446"/>
      <c r="C14" s="446"/>
      <c r="D14" s="446"/>
      <c r="E14" s="446"/>
      <c r="F14" s="446"/>
      <c r="G14" s="446"/>
      <c r="H14" s="231"/>
      <c r="I14" s="440"/>
      <c r="J14" s="399"/>
      <c r="K14" s="399"/>
      <c r="L14" s="399"/>
      <c r="M14" s="399"/>
      <c r="N14" s="399"/>
      <c r="O14" s="399"/>
      <c r="P14" s="399"/>
      <c r="Q14" s="400"/>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row>
    <row r="15" spans="1:57" s="1" customFormat="1" ht="60" customHeight="1" thickBot="1">
      <c r="A15" s="431"/>
      <c r="B15" s="288"/>
      <c r="C15" s="288"/>
      <c r="D15" s="288"/>
      <c r="E15" s="288"/>
      <c r="F15" s="288"/>
      <c r="G15" s="288"/>
      <c r="H15" s="300"/>
      <c r="I15" s="87" t="s">
        <v>343</v>
      </c>
      <c r="J15" s="430" t="s">
        <v>7</v>
      </c>
      <c r="K15" s="358"/>
      <c r="L15" s="404" t="s">
        <v>7</v>
      </c>
      <c r="M15" s="405"/>
      <c r="N15" s="404" t="s">
        <v>7</v>
      </c>
      <c r="O15" s="405"/>
      <c r="P15" s="404" t="s">
        <v>7</v>
      </c>
      <c r="Q15" s="405"/>
    </row>
    <row r="16" spans="1:57" s="1" customFormat="1" ht="60" customHeight="1" thickBot="1">
      <c r="A16" s="431"/>
      <c r="B16" s="288"/>
      <c r="C16" s="288"/>
      <c r="D16" s="288"/>
      <c r="E16" s="288"/>
      <c r="F16" s="288"/>
      <c r="G16" s="288"/>
      <c r="H16" s="300"/>
      <c r="I16" s="87" t="s">
        <v>17</v>
      </c>
      <c r="J16" s="430" t="s">
        <v>11</v>
      </c>
      <c r="K16" s="358"/>
      <c r="L16" s="404" t="s">
        <v>7</v>
      </c>
      <c r="M16" s="405"/>
      <c r="N16" s="404" t="s">
        <v>7</v>
      </c>
      <c r="O16" s="405"/>
      <c r="P16" s="404" t="s">
        <v>7</v>
      </c>
      <c r="Q16" s="405"/>
    </row>
    <row r="17" spans="1:17" s="1" customFormat="1" ht="60" customHeight="1" thickBot="1">
      <c r="A17" s="431"/>
      <c r="B17" s="288"/>
      <c r="C17" s="288"/>
      <c r="D17" s="288"/>
      <c r="E17" s="288"/>
      <c r="F17" s="288"/>
      <c r="G17" s="288"/>
      <c r="H17" s="300"/>
      <c r="I17" s="87" t="s">
        <v>105</v>
      </c>
      <c r="J17" s="430" t="s">
        <v>6</v>
      </c>
      <c r="K17" s="358"/>
      <c r="L17" s="404" t="s">
        <v>138</v>
      </c>
      <c r="M17" s="405"/>
      <c r="N17" s="404" t="s">
        <v>9</v>
      </c>
      <c r="O17" s="405"/>
      <c r="P17" s="404" t="s">
        <v>140</v>
      </c>
      <c r="Q17" s="405"/>
    </row>
    <row r="18" spans="1:17" s="1" customFormat="1" ht="60" customHeight="1" thickBot="1">
      <c r="A18" s="431"/>
      <c r="B18" s="288"/>
      <c r="C18" s="288"/>
      <c r="D18" s="288"/>
      <c r="E18" s="288"/>
      <c r="F18" s="288"/>
      <c r="G18" s="288"/>
      <c r="H18" s="300"/>
      <c r="I18" s="87" t="s">
        <v>343</v>
      </c>
      <c r="J18" s="430" t="s">
        <v>7</v>
      </c>
      <c r="K18" s="358"/>
      <c r="L18" s="404" t="s">
        <v>7</v>
      </c>
      <c r="M18" s="405"/>
      <c r="N18" s="404" t="s">
        <v>7</v>
      </c>
      <c r="O18" s="405"/>
      <c r="P18" s="404" t="s">
        <v>7</v>
      </c>
      <c r="Q18" s="405"/>
    </row>
    <row r="19" spans="1:17" s="1" customFormat="1" ht="60" customHeight="1" thickBot="1">
      <c r="A19" s="431"/>
      <c r="B19" s="288"/>
      <c r="C19" s="288"/>
      <c r="D19" s="288"/>
      <c r="E19" s="288"/>
      <c r="F19" s="288"/>
      <c r="G19" s="288"/>
      <c r="H19" s="300"/>
      <c r="I19" s="87" t="s">
        <v>17</v>
      </c>
      <c r="J19" s="430" t="s">
        <v>345</v>
      </c>
      <c r="K19" s="358"/>
      <c r="L19" s="404" t="s">
        <v>11</v>
      </c>
      <c r="M19" s="405"/>
      <c r="N19" s="404" t="s">
        <v>13</v>
      </c>
      <c r="O19" s="405"/>
      <c r="P19" s="404" t="s">
        <v>7</v>
      </c>
      <c r="Q19" s="405"/>
    </row>
    <row r="20" spans="1:17" s="1" customFormat="1" ht="60" customHeight="1" thickBot="1">
      <c r="A20" s="431"/>
      <c r="B20" s="288"/>
      <c r="C20" s="288"/>
      <c r="D20" s="288"/>
      <c r="E20" s="288"/>
      <c r="F20" s="288"/>
      <c r="G20" s="288"/>
      <c r="H20" s="300"/>
      <c r="I20" s="87" t="s">
        <v>343</v>
      </c>
      <c r="J20" s="430" t="s">
        <v>7</v>
      </c>
      <c r="K20" s="358"/>
      <c r="L20" s="404" t="s">
        <v>7</v>
      </c>
      <c r="M20" s="405"/>
      <c r="N20" s="404" t="s">
        <v>7</v>
      </c>
      <c r="O20" s="405"/>
      <c r="P20" s="404" t="s">
        <v>7</v>
      </c>
      <c r="Q20" s="405"/>
    </row>
    <row r="21" spans="1:17" s="1" customFormat="1" ht="60" customHeight="1" thickBot="1">
      <c r="A21" s="431"/>
      <c r="B21" s="288"/>
      <c r="C21" s="288"/>
      <c r="D21" s="288"/>
      <c r="E21" s="288"/>
      <c r="F21" s="288"/>
      <c r="G21" s="288"/>
      <c r="H21" s="300"/>
      <c r="I21" s="87" t="s">
        <v>105</v>
      </c>
      <c r="J21" s="430" t="s">
        <v>6</v>
      </c>
      <c r="K21" s="358"/>
      <c r="L21" s="404" t="s">
        <v>344</v>
      </c>
      <c r="M21" s="405"/>
      <c r="N21" s="404" t="s">
        <v>9</v>
      </c>
      <c r="O21" s="405"/>
      <c r="P21" s="404" t="s">
        <v>7</v>
      </c>
      <c r="Q21" s="405"/>
    </row>
    <row r="22" spans="1:17" s="1" customFormat="1" ht="60" customHeight="1" thickBot="1">
      <c r="A22" s="431"/>
      <c r="B22" s="288"/>
      <c r="C22" s="288"/>
      <c r="D22" s="288"/>
      <c r="E22" s="288"/>
      <c r="F22" s="288"/>
      <c r="G22" s="288"/>
      <c r="H22" s="300"/>
      <c r="I22" s="87" t="s">
        <v>343</v>
      </c>
      <c r="J22" s="430" t="s">
        <v>7</v>
      </c>
      <c r="K22" s="358"/>
      <c r="L22" s="404" t="s">
        <v>7</v>
      </c>
      <c r="M22" s="405"/>
      <c r="N22" s="404" t="s">
        <v>7</v>
      </c>
      <c r="O22" s="405"/>
      <c r="P22" s="404" t="s">
        <v>7</v>
      </c>
      <c r="Q22" s="405"/>
    </row>
    <row r="23" spans="1:17" s="1" customFormat="1" ht="60" customHeight="1" thickBot="1">
      <c r="A23" s="431"/>
      <c r="B23" s="288"/>
      <c r="C23" s="288"/>
      <c r="D23" s="288"/>
      <c r="E23" s="288"/>
      <c r="F23" s="288"/>
      <c r="G23" s="288"/>
      <c r="H23" s="300"/>
      <c r="I23" s="87" t="s">
        <v>105</v>
      </c>
      <c r="J23" s="430" t="s">
        <v>140</v>
      </c>
      <c r="K23" s="358"/>
      <c r="L23" s="404" t="s">
        <v>11</v>
      </c>
      <c r="M23" s="405"/>
      <c r="N23" s="404" t="s">
        <v>149</v>
      </c>
      <c r="O23" s="405"/>
      <c r="P23" s="404" t="s">
        <v>7</v>
      </c>
      <c r="Q23" s="405"/>
    </row>
    <row r="24" spans="1:17" s="1" customFormat="1" ht="60" customHeight="1" thickBot="1">
      <c r="A24" s="431"/>
      <c r="B24" s="288"/>
      <c r="C24" s="288"/>
      <c r="D24" s="288"/>
      <c r="E24" s="288"/>
      <c r="F24" s="288"/>
      <c r="G24" s="288"/>
      <c r="H24" s="300"/>
      <c r="I24" s="87" t="s">
        <v>18</v>
      </c>
      <c r="J24" s="430" t="s">
        <v>7</v>
      </c>
      <c r="K24" s="358"/>
      <c r="L24" s="404" t="s">
        <v>7</v>
      </c>
      <c r="M24" s="405"/>
      <c r="N24" s="404" t="s">
        <v>7</v>
      </c>
      <c r="O24" s="405"/>
      <c r="P24" s="404" t="s">
        <v>7</v>
      </c>
      <c r="Q24" s="405"/>
    </row>
    <row r="25" spans="1:17" s="1" customFormat="1" ht="60" customHeight="1" thickBot="1">
      <c r="A25" s="431"/>
      <c r="B25" s="288"/>
      <c r="C25" s="288"/>
      <c r="D25" s="288"/>
      <c r="E25" s="288"/>
      <c r="F25" s="288"/>
      <c r="G25" s="288"/>
      <c r="H25" s="300"/>
      <c r="I25" s="87" t="s">
        <v>17</v>
      </c>
      <c r="J25" s="430" t="s">
        <v>345</v>
      </c>
      <c r="K25" s="358"/>
      <c r="L25" s="404" t="s">
        <v>7</v>
      </c>
      <c r="M25" s="405"/>
      <c r="N25" s="404" t="s">
        <v>7</v>
      </c>
      <c r="O25" s="405"/>
      <c r="P25" s="404" t="s">
        <v>7</v>
      </c>
      <c r="Q25" s="405"/>
    </row>
    <row r="26" spans="1:17" s="1" customFormat="1" ht="60" customHeight="1" thickBot="1">
      <c r="A26" s="434"/>
      <c r="B26" s="336"/>
      <c r="C26" s="336"/>
      <c r="D26" s="336"/>
      <c r="E26" s="336"/>
      <c r="F26" s="336"/>
      <c r="G26" s="336"/>
      <c r="H26" s="274"/>
      <c r="I26" s="88" t="s">
        <v>105</v>
      </c>
      <c r="J26" s="430" t="s">
        <v>140</v>
      </c>
      <c r="K26" s="358"/>
      <c r="L26" s="404" t="s">
        <v>13</v>
      </c>
      <c r="M26" s="405"/>
      <c r="N26" s="404" t="s">
        <v>149</v>
      </c>
      <c r="O26" s="405"/>
      <c r="P26" s="404" t="s">
        <v>7</v>
      </c>
      <c r="Q26" s="405"/>
    </row>
    <row r="27" spans="1:17" ht="40.25" customHeight="1" thickBot="1">
      <c r="A27" s="402" t="s">
        <v>289</v>
      </c>
      <c r="B27" s="432"/>
      <c r="C27" s="432"/>
      <c r="D27" s="432"/>
      <c r="E27" s="432"/>
      <c r="F27" s="432"/>
      <c r="G27" s="432"/>
      <c r="H27" s="432"/>
      <c r="I27" s="432"/>
      <c r="J27" s="432"/>
      <c r="K27" s="432"/>
      <c r="L27" s="432"/>
      <c r="M27" s="432"/>
      <c r="N27" s="432"/>
      <c r="O27" s="432"/>
      <c r="P27" s="432"/>
      <c r="Q27" s="433"/>
    </row>
    <row r="28" spans="1:17" s="1" customFormat="1">
      <c r="A28" s="359"/>
      <c r="B28" s="360"/>
      <c r="C28" s="360"/>
      <c r="D28" s="360"/>
      <c r="E28" s="360"/>
      <c r="F28" s="360"/>
      <c r="G28" s="360"/>
      <c r="H28" s="360"/>
      <c r="I28" s="360"/>
      <c r="J28" s="360"/>
      <c r="K28" s="360"/>
      <c r="L28" s="360"/>
      <c r="M28" s="360"/>
      <c r="N28" s="360"/>
      <c r="O28" s="360"/>
      <c r="P28" s="360"/>
      <c r="Q28" s="361"/>
    </row>
    <row r="29" spans="1:17" s="1" customFormat="1">
      <c r="A29" s="277"/>
      <c r="B29" s="329"/>
      <c r="C29" s="329"/>
      <c r="D29" s="329"/>
      <c r="E29" s="329"/>
      <c r="F29" s="329"/>
      <c r="G29" s="329"/>
      <c r="H29" s="329"/>
      <c r="I29" s="329"/>
      <c r="J29" s="329"/>
      <c r="K29" s="329"/>
      <c r="L29" s="329"/>
      <c r="M29" s="329"/>
      <c r="N29" s="329"/>
      <c r="O29" s="329"/>
      <c r="P29" s="329"/>
      <c r="Q29" s="384"/>
    </row>
    <row r="30" spans="1:17" s="1" customFormat="1">
      <c r="A30" s="277"/>
      <c r="B30" s="329"/>
      <c r="C30" s="329"/>
      <c r="D30" s="329"/>
      <c r="E30" s="329"/>
      <c r="F30" s="329"/>
      <c r="G30" s="329"/>
      <c r="H30" s="329"/>
      <c r="I30" s="329"/>
      <c r="J30" s="329"/>
      <c r="K30" s="329"/>
      <c r="L30" s="329"/>
      <c r="M30" s="329"/>
      <c r="N30" s="329"/>
      <c r="O30" s="329"/>
      <c r="P30" s="329"/>
      <c r="Q30" s="384"/>
    </row>
    <row r="31" spans="1:17" s="1" customFormat="1">
      <c r="A31" s="277"/>
      <c r="B31" s="329"/>
      <c r="C31" s="329"/>
      <c r="D31" s="329"/>
      <c r="E31" s="329"/>
      <c r="F31" s="329"/>
      <c r="G31" s="329"/>
      <c r="H31" s="329"/>
      <c r="I31" s="329"/>
      <c r="J31" s="329"/>
      <c r="K31" s="329"/>
      <c r="L31" s="329"/>
      <c r="M31" s="329"/>
      <c r="N31" s="329"/>
      <c r="O31" s="329"/>
      <c r="P31" s="329"/>
      <c r="Q31" s="384"/>
    </row>
    <row r="32" spans="1:17" s="1" customFormat="1">
      <c r="A32" s="277"/>
      <c r="B32" s="329"/>
      <c r="C32" s="329"/>
      <c r="D32" s="329"/>
      <c r="E32" s="329"/>
      <c r="F32" s="329"/>
      <c r="G32" s="329"/>
      <c r="H32" s="329"/>
      <c r="I32" s="329"/>
      <c r="J32" s="329"/>
      <c r="K32" s="329"/>
      <c r="L32" s="329"/>
      <c r="M32" s="329"/>
      <c r="N32" s="329"/>
      <c r="O32" s="329"/>
      <c r="P32" s="329"/>
      <c r="Q32" s="384"/>
    </row>
    <row r="33" spans="1:17" s="1" customFormat="1">
      <c r="A33" s="277"/>
      <c r="B33" s="329"/>
      <c r="C33" s="329"/>
      <c r="D33" s="329"/>
      <c r="E33" s="329"/>
      <c r="F33" s="329"/>
      <c r="G33" s="329"/>
      <c r="H33" s="329"/>
      <c r="I33" s="329"/>
      <c r="J33" s="329"/>
      <c r="K33" s="329"/>
      <c r="L33" s="329"/>
      <c r="M33" s="329"/>
      <c r="N33" s="329"/>
      <c r="O33" s="329"/>
      <c r="P33" s="329"/>
      <c r="Q33" s="384"/>
    </row>
    <row r="34" spans="1:17" s="1" customFormat="1" ht="17" thickBot="1">
      <c r="A34" s="330"/>
      <c r="B34" s="331"/>
      <c r="C34" s="331"/>
      <c r="D34" s="331"/>
      <c r="E34" s="331"/>
      <c r="F34" s="331"/>
      <c r="G34" s="331"/>
      <c r="H34" s="331"/>
      <c r="I34" s="331"/>
      <c r="J34" s="331"/>
      <c r="K34" s="331"/>
      <c r="L34" s="331"/>
      <c r="M34" s="331"/>
      <c r="N34" s="331"/>
      <c r="O34" s="331"/>
      <c r="P34" s="331"/>
      <c r="Q34" s="386"/>
    </row>
    <row r="35" spans="1:17" s="1" customFormat="1"/>
    <row r="36" spans="1:17" s="1" customFormat="1"/>
    <row r="37" spans="1:17" s="1" customFormat="1"/>
    <row r="38" spans="1:17" s="1" customFormat="1"/>
    <row r="39" spans="1:17" s="1" customFormat="1"/>
    <row r="40" spans="1:17" s="1" customFormat="1"/>
    <row r="41" spans="1:17" s="1" customFormat="1"/>
    <row r="42" spans="1:17" s="1" customFormat="1"/>
    <row r="43" spans="1:17" s="1" customFormat="1"/>
    <row r="44" spans="1:17" s="1" customFormat="1"/>
    <row r="45" spans="1:17" s="1" customFormat="1"/>
    <row r="46" spans="1:17" s="1" customFormat="1"/>
    <row r="47" spans="1:17" s="1" customFormat="1"/>
    <row r="48" spans="1:17"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sheetData>
  <mergeCells count="111">
    <mergeCell ref="N21:O21"/>
    <mergeCell ref="P21:Q21"/>
    <mergeCell ref="J16:K16"/>
    <mergeCell ref="J17:K17"/>
    <mergeCell ref="J18:K18"/>
    <mergeCell ref="J19:K19"/>
    <mergeCell ref="J20:K20"/>
    <mergeCell ref="J21:K21"/>
    <mergeCell ref="L18:M18"/>
    <mergeCell ref="N18:O18"/>
    <mergeCell ref="P18:Q18"/>
    <mergeCell ref="L19:M19"/>
    <mergeCell ref="N19:O19"/>
    <mergeCell ref="P19:Q19"/>
    <mergeCell ref="L16:M16"/>
    <mergeCell ref="N16:O16"/>
    <mergeCell ref="P16:Q16"/>
    <mergeCell ref="L17:M17"/>
    <mergeCell ref="N17:O17"/>
    <mergeCell ref="P17:Q17"/>
    <mergeCell ref="A15:H15"/>
    <mergeCell ref="A16:H16"/>
    <mergeCell ref="A17:H17"/>
    <mergeCell ref="A18:H18"/>
    <mergeCell ref="A19:H19"/>
    <mergeCell ref="A20:H20"/>
    <mergeCell ref="A21:H21"/>
    <mergeCell ref="F8:G8"/>
    <mergeCell ref="H8:I8"/>
    <mergeCell ref="A12:Q12"/>
    <mergeCell ref="I13:I14"/>
    <mergeCell ref="L15:M15"/>
    <mergeCell ref="N15:O15"/>
    <mergeCell ref="P15:Q15"/>
    <mergeCell ref="A11:Q11"/>
    <mergeCell ref="J15:K15"/>
    <mergeCell ref="J13:Q14"/>
    <mergeCell ref="A13:H14"/>
    <mergeCell ref="D10:E10"/>
    <mergeCell ref="F10:G10"/>
    <mergeCell ref="L20:M20"/>
    <mergeCell ref="N20:O20"/>
    <mergeCell ref="P20:Q20"/>
    <mergeCell ref="L21:M21"/>
    <mergeCell ref="J8:K8"/>
    <mergeCell ref="D9:E9"/>
    <mergeCell ref="F9:G9"/>
    <mergeCell ref="H9:I9"/>
    <mergeCell ref="J9:K9"/>
    <mergeCell ref="H10:I10"/>
    <mergeCell ref="J10:K10"/>
    <mergeCell ref="C5:Q5"/>
    <mergeCell ref="E2:G2"/>
    <mergeCell ref="E3:G4"/>
    <mergeCell ref="D7:E7"/>
    <mergeCell ref="F7:G7"/>
    <mergeCell ref="H7:I7"/>
    <mergeCell ref="J7:K7"/>
    <mergeCell ref="D8:E8"/>
    <mergeCell ref="L10:M10"/>
    <mergeCell ref="N10:O10"/>
    <mergeCell ref="P10:Q10"/>
    <mergeCell ref="L8:M8"/>
    <mergeCell ref="N8:O8"/>
    <mergeCell ref="P8:Q8"/>
    <mergeCell ref="L9:M9"/>
    <mergeCell ref="N9:O9"/>
    <mergeCell ref="P9:Q9"/>
    <mergeCell ref="A28:Q34"/>
    <mergeCell ref="L26:M26"/>
    <mergeCell ref="N26:O26"/>
    <mergeCell ref="P26:Q26"/>
    <mergeCell ref="A27:Q27"/>
    <mergeCell ref="L24:M24"/>
    <mergeCell ref="N24:O24"/>
    <mergeCell ref="P24:Q24"/>
    <mergeCell ref="L25:M25"/>
    <mergeCell ref="N25:O25"/>
    <mergeCell ref="P25:Q25"/>
    <mergeCell ref="J24:K24"/>
    <mergeCell ref="J25:K25"/>
    <mergeCell ref="J26:K26"/>
    <mergeCell ref="A24:H24"/>
    <mergeCell ref="A25:H25"/>
    <mergeCell ref="A26:H26"/>
    <mergeCell ref="L22:M22"/>
    <mergeCell ref="N22:O22"/>
    <mergeCell ref="P22:Q22"/>
    <mergeCell ref="L23:M23"/>
    <mergeCell ref="N23:O23"/>
    <mergeCell ref="P23:Q23"/>
    <mergeCell ref="J22:K22"/>
    <mergeCell ref="J23:K23"/>
    <mergeCell ref="A22:H22"/>
    <mergeCell ref="A23:H23"/>
    <mergeCell ref="J3:L4"/>
    <mergeCell ref="A6:Q6"/>
    <mergeCell ref="L7:M7"/>
    <mergeCell ref="N7:O7"/>
    <mergeCell ref="P7:Q7"/>
    <mergeCell ref="A1:B4"/>
    <mergeCell ref="C1:G1"/>
    <mergeCell ref="C2:D2"/>
    <mergeCell ref="J2:L2"/>
    <mergeCell ref="H1:L1"/>
    <mergeCell ref="M1:Q1"/>
    <mergeCell ref="H2:I2"/>
    <mergeCell ref="M2:Q2"/>
    <mergeCell ref="H3:I4"/>
    <mergeCell ref="M3:Q4"/>
    <mergeCell ref="A5:B5"/>
  </mergeCells>
  <conditionalFormatting sqref="A15:A26">
    <cfRule type="expression" dxfId="44" priority="43">
      <formula>($I15="Non atteint")</formula>
    </cfRule>
    <cfRule type="expression" dxfId="43" priority="42">
      <formula>($I15="Réalisation partielle")</formula>
    </cfRule>
  </conditionalFormatting>
  <conditionalFormatting sqref="B10:C10">
    <cfRule type="containsText" dxfId="42" priority="1" operator="containsText" text="0 - Non déterminé">
      <formula>NOT(ISERROR(SEARCH("0 - Non déterminé",B10)))</formula>
    </cfRule>
  </conditionalFormatting>
  <conditionalFormatting sqref="C9">
    <cfRule type="containsText" dxfId="41" priority="2" operator="containsText" text="0 - Non déterminé">
      <formula>NOT(ISERROR(SEARCH("0 - Non déterminé",C9)))</formula>
    </cfRule>
  </conditionalFormatting>
  <conditionalFormatting sqref="C7:D8 F7:F10 H7:H10 J7:J10 L7:L10 N7:N10 P7:P10">
    <cfRule type="containsText" dxfId="40" priority="3" operator="containsText" text="0 - Non déterminé">
      <formula>NOT(ISERROR(SEARCH("0 - Non déterminé",C7)))</formula>
    </cfRule>
  </conditionalFormatting>
  <conditionalFormatting sqref="D9:D10">
    <cfRule type="containsText" dxfId="39" priority="6" operator="containsText" text="0 - Non déterminé">
      <formula>NOT(ISERROR(SEARCH("0 - Non déterminé",D9)))</formula>
    </cfRule>
  </conditionalFormatting>
  <conditionalFormatting sqref="I15:I26">
    <cfRule type="containsText" dxfId="38" priority="9" operator="containsText" text="Réalisation partielle">
      <formula>NOT(ISERROR(SEARCH("Réalisation partielle",I15)))</formula>
    </cfRule>
    <cfRule type="containsText" dxfId="37" priority="8" operator="containsText" text="Non atteint">
      <formula>NOT(ISERROR(SEARCH("Non atteint",I15)))</formula>
    </cfRule>
  </conditionalFormatting>
  <conditionalFormatting sqref="J15:J26">
    <cfRule type="containsText" dxfId="36" priority="7" operator="containsText" text="0 - Non déterminé">
      <formula>NOT(ISERROR(SEARCH("0 - Non déterminé",J15)))</formula>
    </cfRule>
  </conditionalFormatting>
  <conditionalFormatting sqref="L15:L26 N15:N26 P15:P26">
    <cfRule type="containsText" dxfId="35" priority="11" operator="containsText" text="0 - Non déterminé">
      <formula>NOT(ISERROR(SEARCH("0 - Non déterminé",L15)))</formula>
    </cfRule>
  </conditionalFormatting>
  <hyperlinks>
    <hyperlink ref="A5:B5" location="Sommaire!A1" display="SOMMAIRE" xr:uid="{28F53D65-9B01-734A-A5F3-64460161DF1B}"/>
  </hyperlinks>
  <printOptions horizontalCentered="1" verticalCentered="1"/>
  <pageMargins left="0.7" right="0.7" top="0.75" bottom="0.75" header="0.3" footer="0.3"/>
  <pageSetup paperSize="9" scale="34" orientation="landscape" horizontalDpi="0" verticalDpi="0"/>
  <headerFooter>
    <oddHeader>&amp;L&amp;"Calibri,Normal"&amp;K000000&amp;G&amp;C&amp;"Calibri Bold,Gras"&amp;24&amp;K000000MCCP Feuille de route à mi-parcours</oddHeader>
    <oddFooter>&amp;L&amp;"Calibri,Normal"&amp;K0000002.3 MCCP Feuille de route mi-parcours</oddFooter>
  </headerFooter>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3DFB3889-08C0-EC46-BD7F-40C13866C2FF}">
          <x14:formula1>
            <xm:f>Légendes!$E$65:$E$68</xm:f>
          </x14:formula1>
          <xm:sqref>I15:I26</xm:sqref>
        </x14:dataValidation>
        <x14:dataValidation type="list" allowBlank="1" showInputMessage="1" showErrorMessage="1" xr:uid="{6382AE93-EB29-234E-813D-12F5202481BE}">
          <x14:formula1>
            <xm:f>Légendes!$B$97:$B$108</xm:f>
          </x14:formula1>
          <xm:sqref>P15:P26 N15:N26 L15:L26 J7:J10 F7:F10 H7:H10 N7:N10 P7:P10 B7:D10 L7:L10 J15:J26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5A414-1EAE-1148-AFE6-AFF0B4BF4E24}">
  <sheetPr>
    <pageSetUpPr fitToPage="1"/>
  </sheetPr>
  <dimension ref="A1:BE59"/>
  <sheetViews>
    <sheetView topLeftCell="A9" zoomScale="80" zoomScaleNormal="80" workbookViewId="0">
      <selection activeCell="L33" sqref="L33:Q33"/>
    </sheetView>
  </sheetViews>
  <sheetFormatPr baseColWidth="10" defaultColWidth="10.6640625" defaultRowHeight="16"/>
  <cols>
    <col min="1" max="1" width="35.6640625" style="2" customWidth="1"/>
    <col min="2" max="2" width="25.1640625" style="2" customWidth="1"/>
    <col min="3" max="3" width="27.1640625" style="2" customWidth="1"/>
    <col min="4" max="4" width="15.1640625" style="2" customWidth="1"/>
    <col min="5" max="6" width="14.6640625" style="2" customWidth="1"/>
    <col min="7" max="7" width="15" style="2" customWidth="1"/>
    <col min="8" max="8" width="14" style="2" customWidth="1"/>
    <col min="9" max="10" width="14.5" style="2" customWidth="1"/>
    <col min="11" max="11" width="12.6640625" style="2" customWidth="1"/>
    <col min="12" max="12" width="14" style="2" customWidth="1"/>
    <col min="13" max="13" width="12.6640625" style="2" customWidth="1"/>
    <col min="14" max="14" width="12" style="2" customWidth="1"/>
    <col min="15" max="15" width="11.6640625" style="2" customWidth="1"/>
    <col min="16" max="16" width="13.5" style="2" customWidth="1"/>
    <col min="17" max="17" width="13" style="2" customWidth="1"/>
    <col min="18" max="21" width="10.6640625" style="1"/>
    <col min="22" max="16384" width="10.6640625" style="2"/>
  </cols>
  <sheetData>
    <row r="1" spans="1:57" ht="30" customHeight="1">
      <c r="A1" s="401" t="s">
        <v>458</v>
      </c>
      <c r="B1" s="388"/>
      <c r="C1" s="188" t="s">
        <v>454</v>
      </c>
      <c r="D1" s="390"/>
      <c r="E1" s="391"/>
      <c r="F1" s="391"/>
      <c r="G1" s="392"/>
      <c r="H1" s="188" t="s">
        <v>443</v>
      </c>
      <c r="I1" s="397"/>
      <c r="J1" s="397"/>
      <c r="K1" s="397"/>
      <c r="L1" s="392"/>
      <c r="M1" s="188" t="s">
        <v>0</v>
      </c>
      <c r="N1" s="280"/>
      <c r="O1" s="280"/>
      <c r="P1" s="280"/>
      <c r="Q1" s="28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s="4" customFormat="1" ht="30" customHeight="1">
      <c r="A2" s="389"/>
      <c r="B2" s="127"/>
      <c r="C2" s="393" t="s">
        <v>1</v>
      </c>
      <c r="D2" s="394"/>
      <c r="E2" s="395" t="s">
        <v>2</v>
      </c>
      <c r="F2" s="437"/>
      <c r="G2" s="396"/>
      <c r="H2" s="377" t="s">
        <v>1</v>
      </c>
      <c r="I2" s="193"/>
      <c r="J2" s="395" t="s">
        <v>2</v>
      </c>
      <c r="K2" s="437"/>
      <c r="L2" s="396"/>
      <c r="M2" s="377" t="s">
        <v>3</v>
      </c>
      <c r="N2" s="185"/>
      <c r="O2" s="185"/>
      <c r="P2" s="185"/>
      <c r="Q2" s="378"/>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7" s="4" customFormat="1" ht="30" customHeight="1">
      <c r="A3" s="389"/>
      <c r="B3" s="127"/>
      <c r="C3" s="44"/>
      <c r="D3" s="1"/>
      <c r="E3" s="368"/>
      <c r="F3" s="329"/>
      <c r="G3" s="384"/>
      <c r="H3" s="328"/>
      <c r="I3" s="381"/>
      <c r="J3" s="421"/>
      <c r="K3" s="169"/>
      <c r="L3" s="231"/>
      <c r="M3" s="277"/>
      <c r="N3" s="169"/>
      <c r="O3" s="169"/>
      <c r="P3" s="169"/>
      <c r="Q3" s="231"/>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7" ht="24" customHeight="1" thickBot="1">
      <c r="A4" s="389"/>
      <c r="B4" s="127"/>
      <c r="C4" s="45"/>
      <c r="D4" s="46"/>
      <c r="E4" s="385"/>
      <c r="F4" s="331"/>
      <c r="G4" s="386"/>
      <c r="H4" s="278"/>
      <c r="I4" s="382"/>
      <c r="J4" s="376"/>
      <c r="K4" s="232"/>
      <c r="L4" s="233"/>
      <c r="M4" s="278"/>
      <c r="N4" s="232"/>
      <c r="O4" s="232"/>
      <c r="P4" s="232"/>
      <c r="Q4" s="23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7" ht="40.25" customHeight="1" thickBot="1">
      <c r="A5" s="379" t="s">
        <v>433</v>
      </c>
      <c r="B5" s="380"/>
      <c r="C5" s="383"/>
      <c r="D5" s="261"/>
      <c r="E5" s="261"/>
      <c r="F5" s="261"/>
      <c r="G5" s="261"/>
      <c r="H5" s="261"/>
      <c r="I5" s="261"/>
      <c r="J5" s="261"/>
      <c r="K5" s="261"/>
      <c r="L5" s="261"/>
      <c r="M5" s="261"/>
      <c r="N5" s="261"/>
      <c r="O5" s="261"/>
      <c r="P5" s="261"/>
      <c r="Q5" s="262"/>
    </row>
    <row r="6" spans="1:57" s="6" customFormat="1" ht="35" customHeight="1" thickBot="1">
      <c r="A6" s="402" t="s">
        <v>4</v>
      </c>
      <c r="B6" s="261"/>
      <c r="C6" s="261"/>
      <c r="D6" s="261"/>
      <c r="E6" s="261"/>
      <c r="F6" s="261"/>
      <c r="G6" s="261"/>
      <c r="H6" s="261"/>
      <c r="I6" s="261"/>
      <c r="J6" s="261"/>
      <c r="K6" s="261"/>
      <c r="L6" s="261"/>
      <c r="M6" s="261"/>
      <c r="N6" s="261"/>
      <c r="O6" s="261"/>
      <c r="P6" s="261"/>
      <c r="Q6" s="262"/>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7" ht="81" customHeight="1" thickBot="1">
      <c r="A7" s="55" t="s">
        <v>467</v>
      </c>
      <c r="B7" s="86" t="s">
        <v>11</v>
      </c>
      <c r="C7" s="83" t="s">
        <v>344</v>
      </c>
      <c r="D7" s="422" t="s">
        <v>345</v>
      </c>
      <c r="E7" s="423"/>
      <c r="F7" s="422" t="s">
        <v>13</v>
      </c>
      <c r="G7" s="438"/>
      <c r="H7" s="422" t="s">
        <v>436</v>
      </c>
      <c r="I7" s="438"/>
      <c r="J7" s="422" t="s">
        <v>149</v>
      </c>
      <c r="K7" s="423"/>
      <c r="L7" s="422" t="s">
        <v>7</v>
      </c>
      <c r="M7" s="423"/>
      <c r="N7" s="422" t="s">
        <v>7</v>
      </c>
      <c r="O7" s="423"/>
      <c r="P7" s="422" t="s">
        <v>7</v>
      </c>
      <c r="Q7" s="423"/>
    </row>
    <row r="8" spans="1:57" ht="81" customHeight="1" thickBot="1">
      <c r="A8" s="55" t="s">
        <v>8</v>
      </c>
      <c r="B8" s="86" t="s">
        <v>140</v>
      </c>
      <c r="C8" s="83" t="s">
        <v>7</v>
      </c>
      <c r="D8" s="422" t="s">
        <v>7</v>
      </c>
      <c r="E8" s="423"/>
      <c r="F8" s="422" t="s">
        <v>7</v>
      </c>
      <c r="G8" s="423"/>
      <c r="H8" s="422" t="s">
        <v>7</v>
      </c>
      <c r="I8" s="423"/>
      <c r="J8" s="422" t="s">
        <v>7</v>
      </c>
      <c r="K8" s="423"/>
      <c r="L8" s="422" t="s">
        <v>7</v>
      </c>
      <c r="M8" s="423"/>
      <c r="N8" s="422" t="s">
        <v>7</v>
      </c>
      <c r="O8" s="423"/>
      <c r="P8" s="422" t="s">
        <v>7</v>
      </c>
      <c r="Q8" s="423"/>
    </row>
    <row r="9" spans="1:57" ht="81" customHeight="1" thickBot="1">
      <c r="A9" s="55" t="s">
        <v>468</v>
      </c>
      <c r="B9" s="85" t="s">
        <v>138</v>
      </c>
      <c r="C9" s="84" t="s">
        <v>140</v>
      </c>
      <c r="D9" s="435" t="s">
        <v>7</v>
      </c>
      <c r="E9" s="436"/>
      <c r="F9" s="435" t="s">
        <v>7</v>
      </c>
      <c r="G9" s="436"/>
      <c r="H9" s="435" t="s">
        <v>7</v>
      </c>
      <c r="I9" s="436"/>
      <c r="J9" s="435" t="s">
        <v>7</v>
      </c>
      <c r="K9" s="436"/>
      <c r="L9" s="435" t="s">
        <v>7</v>
      </c>
      <c r="M9" s="436"/>
      <c r="N9" s="435" t="s">
        <v>7</v>
      </c>
      <c r="O9" s="436"/>
      <c r="P9" s="435" t="s">
        <v>7</v>
      </c>
      <c r="Q9" s="436"/>
    </row>
    <row r="10" spans="1:57" ht="81" customHeight="1" thickBot="1">
      <c r="A10" s="55" t="s">
        <v>12</v>
      </c>
      <c r="B10" s="84" t="s">
        <v>140</v>
      </c>
      <c r="C10" s="84" t="s">
        <v>7</v>
      </c>
      <c r="D10" s="435" t="s">
        <v>7</v>
      </c>
      <c r="E10" s="436"/>
      <c r="F10" s="435" t="s">
        <v>7</v>
      </c>
      <c r="G10" s="436"/>
      <c r="H10" s="435" t="s">
        <v>7</v>
      </c>
      <c r="I10" s="436"/>
      <c r="J10" s="435" t="s">
        <v>7</v>
      </c>
      <c r="K10" s="436"/>
      <c r="L10" s="435" t="s">
        <v>7</v>
      </c>
      <c r="M10" s="436"/>
      <c r="N10" s="435" t="s">
        <v>7</v>
      </c>
      <c r="O10" s="436"/>
      <c r="P10" s="435" t="s">
        <v>7</v>
      </c>
      <c r="Q10" s="436"/>
    </row>
    <row r="11" spans="1:57" ht="17" thickBot="1">
      <c r="A11" s="441"/>
      <c r="B11" s="168"/>
      <c r="C11" s="168"/>
      <c r="D11" s="168"/>
      <c r="E11" s="168"/>
      <c r="F11" s="168"/>
      <c r="G11" s="168"/>
      <c r="H11" s="168"/>
      <c r="I11" s="168"/>
      <c r="J11" s="168"/>
      <c r="K11" s="168"/>
      <c r="L11" s="168"/>
      <c r="M11" s="168"/>
      <c r="N11" s="168"/>
      <c r="O11" s="168"/>
      <c r="P11" s="168"/>
      <c r="Q11" s="168"/>
    </row>
    <row r="12" spans="1:57" s="6" customFormat="1" ht="40.25" customHeight="1" thickBot="1">
      <c r="A12" s="402" t="s">
        <v>466</v>
      </c>
      <c r="B12" s="357"/>
      <c r="C12" s="357"/>
      <c r="D12" s="357"/>
      <c r="E12" s="357"/>
      <c r="F12" s="357"/>
      <c r="G12" s="357"/>
      <c r="H12" s="357"/>
      <c r="I12" s="357"/>
      <c r="J12" s="357"/>
      <c r="K12" s="261"/>
      <c r="L12" s="261"/>
      <c r="M12" s="261"/>
      <c r="N12" s="261"/>
      <c r="O12" s="261"/>
      <c r="P12" s="261"/>
      <c r="Q12" s="262"/>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row>
    <row r="13" spans="1:57" ht="14" customHeight="1">
      <c r="A13" s="120" t="s">
        <v>14</v>
      </c>
      <c r="B13" s="121"/>
      <c r="C13" s="121"/>
      <c r="D13" s="121"/>
      <c r="E13" s="121"/>
      <c r="F13" s="121"/>
      <c r="G13" s="121"/>
      <c r="H13" s="439" t="s">
        <v>15</v>
      </c>
      <c r="I13" s="450" t="s">
        <v>16</v>
      </c>
      <c r="J13" s="451"/>
      <c r="K13" s="452"/>
      <c r="L13" s="452"/>
      <c r="M13" s="452"/>
      <c r="N13" s="452"/>
      <c r="O13" s="452"/>
      <c r="P13" s="452"/>
      <c r="Q13" s="453"/>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row>
    <row r="14" spans="1:57" s="6" customFormat="1" ht="40.25" customHeight="1">
      <c r="A14" s="445"/>
      <c r="B14" s="446"/>
      <c r="C14" s="446"/>
      <c r="D14" s="446"/>
      <c r="E14" s="446"/>
      <c r="F14" s="446"/>
      <c r="G14" s="446"/>
      <c r="H14" s="440"/>
      <c r="I14" s="454"/>
      <c r="J14" s="455"/>
      <c r="K14" s="455"/>
      <c r="L14" s="455"/>
      <c r="M14" s="455"/>
      <c r="N14" s="455"/>
      <c r="O14" s="455"/>
      <c r="P14" s="455"/>
      <c r="Q14" s="456"/>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row>
    <row r="15" spans="1:57" s="1" customFormat="1" ht="48" customHeight="1">
      <c r="A15" s="91"/>
      <c r="B15" s="54"/>
      <c r="C15" s="54"/>
      <c r="D15" s="54"/>
      <c r="E15" s="54"/>
      <c r="F15" s="54"/>
      <c r="G15" s="54"/>
      <c r="H15" s="87" t="s">
        <v>18</v>
      </c>
      <c r="I15" s="457"/>
      <c r="J15" s="458"/>
      <c r="K15" s="458"/>
      <c r="L15" s="458"/>
      <c r="M15" s="458"/>
      <c r="N15" s="458"/>
      <c r="O15" s="458"/>
      <c r="P15" s="458"/>
      <c r="Q15" s="459"/>
    </row>
    <row r="16" spans="1:57" s="1" customFormat="1" ht="48" customHeight="1">
      <c r="A16" s="431"/>
      <c r="B16" s="288"/>
      <c r="C16" s="288"/>
      <c r="D16" s="288"/>
      <c r="E16" s="288"/>
      <c r="F16" s="288"/>
      <c r="G16" s="288"/>
      <c r="H16" s="87" t="s">
        <v>343</v>
      </c>
      <c r="I16" s="457"/>
      <c r="J16" s="458"/>
      <c r="K16" s="458"/>
      <c r="L16" s="458"/>
      <c r="M16" s="458"/>
      <c r="N16" s="458"/>
      <c r="O16" s="458"/>
      <c r="P16" s="458"/>
      <c r="Q16" s="459"/>
    </row>
    <row r="17" spans="1:17" s="1" customFormat="1" ht="48" customHeight="1">
      <c r="A17" s="431"/>
      <c r="B17" s="288"/>
      <c r="C17" s="288"/>
      <c r="D17" s="288"/>
      <c r="E17" s="288"/>
      <c r="F17" s="288"/>
      <c r="G17" s="288"/>
      <c r="H17" s="87" t="s">
        <v>105</v>
      </c>
      <c r="I17" s="457"/>
      <c r="J17" s="458"/>
      <c r="K17" s="458"/>
      <c r="L17" s="458"/>
      <c r="M17" s="458"/>
      <c r="N17" s="458"/>
      <c r="O17" s="458"/>
      <c r="P17" s="458"/>
      <c r="Q17" s="459"/>
    </row>
    <row r="18" spans="1:17" s="1" customFormat="1" ht="48" customHeight="1">
      <c r="A18" s="431"/>
      <c r="B18" s="288"/>
      <c r="C18" s="288"/>
      <c r="D18" s="288"/>
      <c r="E18" s="288"/>
      <c r="F18" s="288"/>
      <c r="G18" s="288"/>
      <c r="H18" s="87" t="s">
        <v>343</v>
      </c>
      <c r="I18" s="457"/>
      <c r="J18" s="458"/>
      <c r="K18" s="458"/>
      <c r="L18" s="458"/>
      <c r="M18" s="458"/>
      <c r="N18" s="458"/>
      <c r="O18" s="458"/>
      <c r="P18" s="458"/>
      <c r="Q18" s="459"/>
    </row>
    <row r="19" spans="1:17" s="1" customFormat="1" ht="48" customHeight="1">
      <c r="A19" s="431"/>
      <c r="B19" s="288"/>
      <c r="C19" s="288"/>
      <c r="D19" s="288"/>
      <c r="E19" s="288"/>
      <c r="F19" s="288"/>
      <c r="G19" s="288"/>
      <c r="H19" s="87" t="s">
        <v>343</v>
      </c>
      <c r="I19" s="457"/>
      <c r="J19" s="458"/>
      <c r="K19" s="458"/>
      <c r="L19" s="458"/>
      <c r="M19" s="458"/>
      <c r="N19" s="458"/>
      <c r="O19" s="458"/>
      <c r="P19" s="458"/>
      <c r="Q19" s="459"/>
    </row>
    <row r="20" spans="1:17" s="1" customFormat="1" ht="48" customHeight="1">
      <c r="A20" s="431"/>
      <c r="B20" s="288"/>
      <c r="C20" s="288"/>
      <c r="D20" s="288"/>
      <c r="E20" s="288"/>
      <c r="F20" s="288"/>
      <c r="G20" s="288"/>
      <c r="H20" s="87" t="s">
        <v>343</v>
      </c>
      <c r="I20" s="457"/>
      <c r="J20" s="458"/>
      <c r="K20" s="458"/>
      <c r="L20" s="458"/>
      <c r="M20" s="458"/>
      <c r="N20" s="458"/>
      <c r="O20" s="458"/>
      <c r="P20" s="458"/>
      <c r="Q20" s="459"/>
    </row>
    <row r="21" spans="1:17" s="1" customFormat="1" ht="48" customHeight="1">
      <c r="A21" s="431"/>
      <c r="B21" s="288"/>
      <c r="C21" s="288"/>
      <c r="D21" s="288"/>
      <c r="E21" s="288"/>
      <c r="F21" s="288"/>
      <c r="G21" s="288"/>
      <c r="H21" s="87" t="s">
        <v>105</v>
      </c>
      <c r="I21" s="457"/>
      <c r="J21" s="458"/>
      <c r="K21" s="458"/>
      <c r="L21" s="458"/>
      <c r="M21" s="458"/>
      <c r="N21" s="458"/>
      <c r="O21" s="458"/>
      <c r="P21" s="458"/>
      <c r="Q21" s="459"/>
    </row>
    <row r="22" spans="1:17" s="1" customFormat="1" ht="48" customHeight="1">
      <c r="A22" s="431"/>
      <c r="B22" s="288"/>
      <c r="C22" s="288"/>
      <c r="D22" s="288"/>
      <c r="E22" s="288"/>
      <c r="F22" s="288"/>
      <c r="G22" s="288"/>
      <c r="H22" s="87" t="s">
        <v>343</v>
      </c>
      <c r="I22" s="457"/>
      <c r="J22" s="458"/>
      <c r="K22" s="458"/>
      <c r="L22" s="458"/>
      <c r="M22" s="458"/>
      <c r="N22" s="458"/>
      <c r="O22" s="458"/>
      <c r="P22" s="458"/>
      <c r="Q22" s="459"/>
    </row>
    <row r="23" spans="1:17" s="1" customFormat="1" ht="48" customHeight="1">
      <c r="A23" s="431"/>
      <c r="B23" s="288"/>
      <c r="C23" s="288"/>
      <c r="D23" s="288"/>
      <c r="E23" s="288"/>
      <c r="F23" s="288"/>
      <c r="G23" s="288"/>
      <c r="H23" s="87" t="s">
        <v>17</v>
      </c>
      <c r="I23" s="457"/>
      <c r="J23" s="458"/>
      <c r="K23" s="458"/>
      <c r="L23" s="458"/>
      <c r="M23" s="458"/>
      <c r="N23" s="458"/>
      <c r="O23" s="458"/>
      <c r="P23" s="458"/>
      <c r="Q23" s="459"/>
    </row>
    <row r="24" spans="1:17" s="1" customFormat="1" ht="48" customHeight="1">
      <c r="A24" s="431"/>
      <c r="B24" s="288"/>
      <c r="C24" s="288"/>
      <c r="D24" s="288"/>
      <c r="E24" s="288"/>
      <c r="F24" s="288"/>
      <c r="G24" s="288"/>
      <c r="H24" s="87" t="s">
        <v>343</v>
      </c>
      <c r="I24" s="457"/>
      <c r="J24" s="458"/>
      <c r="K24" s="458"/>
      <c r="L24" s="458"/>
      <c r="M24" s="458"/>
      <c r="N24" s="458"/>
      <c r="O24" s="458"/>
      <c r="P24" s="458"/>
      <c r="Q24" s="459"/>
    </row>
    <row r="25" spans="1:17" s="1" customFormat="1" ht="48" customHeight="1">
      <c r="A25" s="431"/>
      <c r="B25" s="288"/>
      <c r="C25" s="288"/>
      <c r="D25" s="288"/>
      <c r="E25" s="288"/>
      <c r="F25" s="288"/>
      <c r="G25" s="288"/>
      <c r="H25" s="87" t="s">
        <v>343</v>
      </c>
      <c r="I25" s="457"/>
      <c r="J25" s="458"/>
      <c r="K25" s="458"/>
      <c r="L25" s="458"/>
      <c r="M25" s="458"/>
      <c r="N25" s="458"/>
      <c r="O25" s="458"/>
      <c r="P25" s="458"/>
      <c r="Q25" s="459"/>
    </row>
    <row r="26" spans="1:17" s="1" customFormat="1" ht="48" customHeight="1" thickBot="1">
      <c r="A26" s="434"/>
      <c r="B26" s="336"/>
      <c r="C26" s="336"/>
      <c r="D26" s="336"/>
      <c r="E26" s="336"/>
      <c r="F26" s="336"/>
      <c r="G26" s="336"/>
      <c r="H26" s="88" t="s">
        <v>343</v>
      </c>
      <c r="I26" s="460"/>
      <c r="J26" s="461"/>
      <c r="K26" s="461"/>
      <c r="L26" s="461"/>
      <c r="M26" s="461"/>
      <c r="N26" s="461"/>
      <c r="O26" s="461"/>
      <c r="P26" s="461"/>
      <c r="Q26" s="462"/>
    </row>
    <row r="27" spans="1:17" ht="40.25" customHeight="1" thickBot="1">
      <c r="A27" s="417" t="s">
        <v>19</v>
      </c>
      <c r="B27" s="418"/>
      <c r="C27" s="418"/>
      <c r="D27" s="418"/>
      <c r="E27" s="418"/>
      <c r="F27" s="418"/>
      <c r="G27" s="418"/>
      <c r="H27" s="418"/>
      <c r="I27" s="418"/>
      <c r="J27" s="418"/>
      <c r="K27" s="418"/>
      <c r="L27" s="418"/>
      <c r="M27" s="418"/>
      <c r="N27" s="418"/>
      <c r="O27" s="418"/>
      <c r="P27" s="418"/>
      <c r="Q27" s="463"/>
    </row>
    <row r="28" spans="1:17" s="1" customFormat="1">
      <c r="A28" s="366"/>
      <c r="B28" s="360"/>
      <c r="C28" s="360"/>
      <c r="D28" s="360"/>
      <c r="E28" s="360"/>
      <c r="F28" s="360"/>
      <c r="G28" s="360"/>
      <c r="H28" s="360"/>
      <c r="I28" s="360"/>
      <c r="J28" s="360"/>
      <c r="K28" s="360"/>
      <c r="L28" s="360"/>
      <c r="M28" s="360"/>
      <c r="N28" s="360"/>
      <c r="O28" s="360"/>
      <c r="P28" s="360"/>
      <c r="Q28" s="367"/>
    </row>
    <row r="29" spans="1:17" s="1" customFormat="1">
      <c r="A29" s="368"/>
      <c r="B29" s="329"/>
      <c r="C29" s="329"/>
      <c r="D29" s="329"/>
      <c r="E29" s="329"/>
      <c r="F29" s="329"/>
      <c r="G29" s="329"/>
      <c r="H29" s="329"/>
      <c r="I29" s="329"/>
      <c r="J29" s="329"/>
      <c r="K29" s="329"/>
      <c r="L29" s="329"/>
      <c r="M29" s="329"/>
      <c r="N29" s="329"/>
      <c r="O29" s="329"/>
      <c r="P29" s="329"/>
      <c r="Q29" s="369"/>
    </row>
    <row r="30" spans="1:17" s="1" customFormat="1">
      <c r="A30" s="368"/>
      <c r="B30" s="329"/>
      <c r="C30" s="329"/>
      <c r="D30" s="329"/>
      <c r="E30" s="329"/>
      <c r="F30" s="329"/>
      <c r="G30" s="329"/>
      <c r="H30" s="329"/>
      <c r="I30" s="329"/>
      <c r="J30" s="329"/>
      <c r="K30" s="329"/>
      <c r="L30" s="329"/>
      <c r="M30" s="329"/>
      <c r="N30" s="329"/>
      <c r="O30" s="329"/>
      <c r="P30" s="329"/>
      <c r="Q30" s="369"/>
    </row>
    <row r="31" spans="1:17" s="1" customFormat="1">
      <c r="A31" s="368"/>
      <c r="B31" s="329"/>
      <c r="C31" s="329"/>
      <c r="D31" s="329"/>
      <c r="E31" s="329"/>
      <c r="F31" s="329"/>
      <c r="G31" s="329"/>
      <c r="H31" s="329"/>
      <c r="I31" s="329"/>
      <c r="J31" s="329"/>
      <c r="K31" s="329"/>
      <c r="L31" s="329"/>
      <c r="M31" s="329"/>
      <c r="N31" s="329"/>
      <c r="O31" s="329"/>
      <c r="P31" s="329"/>
      <c r="Q31" s="369"/>
    </row>
    <row r="32" spans="1:17" s="1" customFormat="1">
      <c r="A32" s="370"/>
      <c r="B32" s="371"/>
      <c r="C32" s="371"/>
      <c r="D32" s="371"/>
      <c r="E32" s="371"/>
      <c r="F32" s="371"/>
      <c r="G32" s="371"/>
      <c r="H32" s="371"/>
      <c r="I32" s="371"/>
      <c r="J32" s="371"/>
      <c r="K32" s="371"/>
      <c r="L32" s="371"/>
      <c r="M32" s="371"/>
      <c r="N32" s="371"/>
      <c r="O32" s="371"/>
      <c r="P32" s="371"/>
      <c r="Q32" s="372"/>
    </row>
    <row r="33" spans="1:21" ht="40.25" customHeight="1">
      <c r="A33" s="449" t="s">
        <v>20</v>
      </c>
      <c r="B33" s="192"/>
      <c r="C33" s="192"/>
      <c r="D33" s="192"/>
      <c r="E33" s="192"/>
      <c r="F33" s="192"/>
      <c r="G33" s="192"/>
      <c r="H33" s="185"/>
      <c r="I33" s="185"/>
      <c r="J33" s="185"/>
      <c r="K33" s="185"/>
      <c r="L33" s="447" t="s">
        <v>257</v>
      </c>
      <c r="M33" s="448"/>
      <c r="N33" s="448"/>
      <c r="O33" s="448"/>
      <c r="P33" s="448"/>
      <c r="Q33" s="81" t="s">
        <v>346</v>
      </c>
      <c r="R33" s="39"/>
      <c r="S33" s="39"/>
      <c r="T33" s="39"/>
      <c r="U33" s="39"/>
    </row>
    <row r="34" spans="1:21" s="1" customFormat="1"/>
    <row r="35" spans="1:21" s="1" customFormat="1"/>
    <row r="36" spans="1:21" s="1" customFormat="1"/>
    <row r="37" spans="1:21" s="1" customFormat="1"/>
    <row r="38" spans="1:21" s="1" customFormat="1"/>
    <row r="39" spans="1:21" s="1" customFormat="1"/>
    <row r="40" spans="1:21" s="1" customFormat="1"/>
    <row r="41" spans="1:21" s="1" customFormat="1"/>
    <row r="42" spans="1:21" s="1" customFormat="1"/>
    <row r="43" spans="1:21" s="1" customFormat="1"/>
    <row r="44" spans="1:21" s="1" customFormat="1"/>
    <row r="45" spans="1:21" s="1" customFormat="1"/>
    <row r="46" spans="1:21" s="1" customFormat="1"/>
    <row r="47" spans="1:21" s="1" customFormat="1"/>
    <row r="48" spans="1:21" s="1" customFormat="1"/>
    <row r="49" spans="1:17" s="1" customFormat="1"/>
    <row r="50" spans="1:17" s="1" customFormat="1"/>
    <row r="51" spans="1:17" s="1" customFormat="1"/>
    <row r="52" spans="1:17" s="1" customFormat="1"/>
    <row r="53" spans="1:17" s="1" customFormat="1">
      <c r="A53" s="2"/>
      <c r="B53" s="2"/>
      <c r="C53" s="2"/>
      <c r="D53" s="2"/>
      <c r="E53" s="2"/>
      <c r="F53" s="2"/>
      <c r="G53" s="2"/>
      <c r="H53" s="2"/>
      <c r="I53" s="2"/>
      <c r="J53" s="2"/>
      <c r="K53" s="2"/>
      <c r="L53" s="2"/>
      <c r="M53" s="2"/>
      <c r="N53" s="2"/>
      <c r="O53" s="2"/>
      <c r="P53" s="2"/>
      <c r="Q53" s="2"/>
    </row>
    <row r="54" spans="1:17" s="1" customFormat="1">
      <c r="A54" s="2"/>
      <c r="B54" s="2"/>
      <c r="C54" s="2"/>
      <c r="D54" s="2"/>
      <c r="E54" s="2"/>
      <c r="F54" s="2"/>
      <c r="G54" s="2"/>
      <c r="H54" s="2"/>
      <c r="I54" s="2"/>
      <c r="J54" s="2"/>
      <c r="K54" s="2"/>
      <c r="L54" s="2"/>
      <c r="M54" s="2"/>
      <c r="N54" s="2"/>
      <c r="O54" s="2"/>
      <c r="P54" s="2"/>
      <c r="Q54" s="2"/>
    </row>
    <row r="55" spans="1:17" s="1" customFormat="1">
      <c r="A55" s="2"/>
      <c r="B55" s="2"/>
      <c r="C55" s="2"/>
      <c r="D55" s="2"/>
      <c r="E55" s="2"/>
      <c r="F55" s="2"/>
      <c r="G55" s="2"/>
      <c r="H55" s="2"/>
      <c r="I55" s="2"/>
      <c r="J55" s="2"/>
      <c r="K55" s="2"/>
      <c r="L55" s="2"/>
      <c r="M55" s="2"/>
      <c r="N55" s="2"/>
      <c r="O55" s="2"/>
      <c r="P55" s="2"/>
      <c r="Q55" s="2"/>
    </row>
    <row r="56" spans="1:17" s="1" customFormat="1">
      <c r="A56" s="2"/>
      <c r="B56" s="2"/>
      <c r="C56" s="2"/>
      <c r="D56" s="2"/>
      <c r="E56" s="2"/>
      <c r="F56" s="2"/>
      <c r="G56" s="2"/>
      <c r="H56" s="2"/>
      <c r="I56" s="2"/>
      <c r="J56" s="2"/>
      <c r="K56" s="2"/>
      <c r="L56" s="2"/>
      <c r="M56" s="2"/>
      <c r="N56" s="2"/>
      <c r="O56" s="2"/>
      <c r="P56" s="2"/>
      <c r="Q56" s="2"/>
    </row>
    <row r="57" spans="1:17" s="1" customFormat="1">
      <c r="A57" s="2"/>
      <c r="B57" s="2"/>
      <c r="C57" s="2"/>
      <c r="D57" s="2"/>
      <c r="E57" s="2"/>
      <c r="F57" s="2"/>
      <c r="G57" s="2"/>
      <c r="H57" s="2"/>
      <c r="I57" s="2"/>
      <c r="J57" s="2"/>
      <c r="K57" s="2"/>
      <c r="L57" s="2"/>
      <c r="M57" s="2"/>
      <c r="N57" s="2"/>
      <c r="O57" s="2"/>
      <c r="P57" s="2"/>
      <c r="Q57" s="2"/>
    </row>
    <row r="58" spans="1:17" s="1" customFormat="1">
      <c r="A58" s="2"/>
      <c r="B58" s="2"/>
      <c r="C58" s="2"/>
      <c r="D58" s="2"/>
      <c r="E58" s="2"/>
      <c r="F58" s="2"/>
      <c r="G58" s="2"/>
      <c r="H58" s="2"/>
      <c r="I58" s="2"/>
      <c r="J58" s="2"/>
      <c r="K58" s="2"/>
      <c r="L58" s="2"/>
      <c r="M58" s="2"/>
      <c r="N58" s="2"/>
      <c r="O58" s="2"/>
      <c r="P58" s="2"/>
      <c r="Q58" s="2"/>
    </row>
    <row r="59" spans="1:17" s="1" customFormat="1">
      <c r="A59" s="2"/>
      <c r="B59" s="2"/>
      <c r="C59" s="2"/>
      <c r="D59" s="2"/>
      <c r="E59" s="2"/>
      <c r="F59" s="2"/>
      <c r="G59" s="2"/>
      <c r="H59" s="2"/>
      <c r="I59" s="2"/>
      <c r="J59" s="2"/>
      <c r="K59" s="2"/>
      <c r="L59" s="2"/>
      <c r="M59" s="2"/>
      <c r="N59" s="2"/>
      <c r="O59" s="2"/>
      <c r="P59" s="2"/>
      <c r="Q59" s="2"/>
    </row>
  </sheetData>
  <mergeCells count="76">
    <mergeCell ref="F10:G10"/>
    <mergeCell ref="H10:I10"/>
    <mergeCell ref="J10:K10"/>
    <mergeCell ref="J7:K7"/>
    <mergeCell ref="F8:G8"/>
    <mergeCell ref="H8:I8"/>
    <mergeCell ref="J8:K8"/>
    <mergeCell ref="H9:I9"/>
    <mergeCell ref="J9:K9"/>
    <mergeCell ref="A28:Q32"/>
    <mergeCell ref="A25:G25"/>
    <mergeCell ref="I25:Q25"/>
    <mergeCell ref="A26:G26"/>
    <mergeCell ref="I26:Q26"/>
    <mergeCell ref="A27:Q27"/>
    <mergeCell ref="A22:G22"/>
    <mergeCell ref="I22:Q22"/>
    <mergeCell ref="A23:G23"/>
    <mergeCell ref="I23:Q23"/>
    <mergeCell ref="A24:G24"/>
    <mergeCell ref="I24:Q24"/>
    <mergeCell ref="A19:G19"/>
    <mergeCell ref="I19:Q19"/>
    <mergeCell ref="A20:G20"/>
    <mergeCell ref="I20:Q20"/>
    <mergeCell ref="A21:G21"/>
    <mergeCell ref="I21:Q21"/>
    <mergeCell ref="A16:G16"/>
    <mergeCell ref="I16:Q16"/>
    <mergeCell ref="A17:G17"/>
    <mergeCell ref="I17:Q17"/>
    <mergeCell ref="A18:G18"/>
    <mergeCell ref="I18:Q18"/>
    <mergeCell ref="N8:O8"/>
    <mergeCell ref="P8:Q8"/>
    <mergeCell ref="L9:M9"/>
    <mergeCell ref="N9:O9"/>
    <mergeCell ref="P9:Q9"/>
    <mergeCell ref="A6:Q6"/>
    <mergeCell ref="A1:B4"/>
    <mergeCell ref="C1:G1"/>
    <mergeCell ref="C2:D2"/>
    <mergeCell ref="E2:G2"/>
    <mergeCell ref="E3:G4"/>
    <mergeCell ref="H1:L1"/>
    <mergeCell ref="A5:B5"/>
    <mergeCell ref="C5:Q5"/>
    <mergeCell ref="J2:L2"/>
    <mergeCell ref="J3:L4"/>
    <mergeCell ref="M1:Q1"/>
    <mergeCell ref="H2:I2"/>
    <mergeCell ref="M2:Q2"/>
    <mergeCell ref="H3:I4"/>
    <mergeCell ref="M3:Q4"/>
    <mergeCell ref="L7:M7"/>
    <mergeCell ref="N7:O7"/>
    <mergeCell ref="P7:Q7"/>
    <mergeCell ref="D7:E7"/>
    <mergeCell ref="F7:G7"/>
    <mergeCell ref="H7:I7"/>
    <mergeCell ref="D8:E8"/>
    <mergeCell ref="D9:E9"/>
    <mergeCell ref="F9:G9"/>
    <mergeCell ref="D10:E10"/>
    <mergeCell ref="L33:P33"/>
    <mergeCell ref="A33:K33"/>
    <mergeCell ref="A11:Q11"/>
    <mergeCell ref="L10:M10"/>
    <mergeCell ref="N10:O10"/>
    <mergeCell ref="P10:Q10"/>
    <mergeCell ref="A12:Q12"/>
    <mergeCell ref="A13:G14"/>
    <mergeCell ref="H13:H14"/>
    <mergeCell ref="I13:Q14"/>
    <mergeCell ref="I15:Q15"/>
    <mergeCell ref="L8:M8"/>
  </mergeCells>
  <conditionalFormatting sqref="A15:A26">
    <cfRule type="expression" dxfId="34" priority="11">
      <formula>($H15="Non atteint")</formula>
    </cfRule>
    <cfRule type="expression" dxfId="33" priority="10">
      <formula>($H15="Réalisation partielle")</formula>
    </cfRule>
  </conditionalFormatting>
  <conditionalFormatting sqref="B10:C10">
    <cfRule type="containsText" dxfId="32" priority="3" operator="containsText" text="0 - Non déterminé">
      <formula>NOT(ISERROR(SEARCH("0 - Non déterminé",B10)))</formula>
    </cfRule>
  </conditionalFormatting>
  <conditionalFormatting sqref="C9">
    <cfRule type="containsText" dxfId="31" priority="4" operator="containsText" text="0 - Non déterminé">
      <formula>NOT(ISERROR(SEARCH("0 - Non déterminé",C9)))</formula>
    </cfRule>
  </conditionalFormatting>
  <conditionalFormatting sqref="C7:D8 F7:F10 H7:H10 J7:J10 L7:L10 N7:N10 P7:P10">
    <cfRule type="containsText" dxfId="30" priority="5" operator="containsText" text="0 - Non déterminé">
      <formula>NOT(ISERROR(SEARCH("0 - Non déterminé",C7)))</formula>
    </cfRule>
  </conditionalFormatting>
  <conditionalFormatting sqref="D9:D10">
    <cfRule type="containsText" dxfId="29" priority="13" operator="containsText" text="0 - Non déterminé">
      <formula>NOT(ISERROR(SEARCH("0 - Non déterminé",D9)))</formula>
    </cfRule>
  </conditionalFormatting>
  <conditionalFormatting sqref="H15:H26">
    <cfRule type="containsText" dxfId="28" priority="8" operator="containsText" text="Non atteint">
      <formula>NOT(ISERROR(SEARCH("Non atteint",H15)))</formula>
    </cfRule>
    <cfRule type="containsText" dxfId="27" priority="9" operator="containsText" text="Réalisation partielle">
      <formula>NOT(ISERROR(SEARCH("Réalisation partielle",H15)))</formula>
    </cfRule>
  </conditionalFormatting>
  <hyperlinks>
    <hyperlink ref="A5:B5" location="Sommaire!A1" display="SOMMAIRE" xr:uid="{3330A2D0-1AF8-AE44-BEBA-5CDB546EDFF3}"/>
  </hyperlinks>
  <printOptions horizontalCentered="1" verticalCentered="1"/>
  <pageMargins left="0.7" right="0.7" top="0.75" bottom="0.75" header="0.3" footer="0.3"/>
  <pageSetup paperSize="9" scale="38" orientation="landscape" horizontalDpi="0" verticalDpi="0"/>
  <headerFooter>
    <oddHeader>&amp;L&amp;"Calibri,Normal"&amp;K000000&amp;G&amp;C&amp;"Calibri Bold,Gras"&amp;24&amp;K000000MCCP Bilan en fin de parcours et recommandations pour la suite</oddHeader>
    <oddFooter>&amp;L&amp;"Calibri,Normal"&amp;K0000002.4  MCCP Bilan Final</oddFooter>
  </headerFooter>
  <legacyDrawingHF r:id="rId1"/>
  <extLst>
    <ext xmlns:x14="http://schemas.microsoft.com/office/spreadsheetml/2009/9/main" uri="{CCE6A557-97BC-4b89-ADB6-D9C93CAAB3DF}">
      <x14:dataValidations xmlns:xm="http://schemas.microsoft.com/office/excel/2006/main" count="4">
        <x14:dataValidation type="list" allowBlank="1" showInputMessage="1" showErrorMessage="1" xr:uid="{828FAFD2-2061-D747-B978-47FF1271D43F}">
          <x14:formula1>
            <xm:f>Légendes!$B$97:$B$108</xm:f>
          </x14:formula1>
          <xm:sqref>J7:J10 F7:F10 H7:H10 N7:N10 P7:P10 B7:D10 L7:L10</xm:sqref>
        </x14:dataValidation>
        <x14:dataValidation type="list" allowBlank="1" showInputMessage="1" showErrorMessage="1" xr:uid="{46A44317-A703-BE46-BE78-C88D22417287}">
          <x14:formula1>
            <xm:f>Légendes!$E$65:$E$68</xm:f>
          </x14:formula1>
          <xm:sqref>H15:H26</xm:sqref>
        </x14:dataValidation>
        <x14:dataValidation type="list" allowBlank="1" showInputMessage="1" showErrorMessage="1" xr:uid="{43F78779-11BF-0D41-9682-1CA294A79D86}">
          <x14:formula1>
            <xm:f>Légendes!$E$193:$E$194</xm:f>
          </x14:formula1>
          <xm:sqref>Q33</xm:sqref>
        </x14:dataValidation>
        <x14:dataValidation type="list" allowBlank="1" showInputMessage="1" showErrorMessage="1" xr:uid="{99FAC853-0E18-894A-A8FE-02D4A7E4FE74}">
          <x14:formula1>
            <xm:f>Légendes!$E$185:$E$189</xm:f>
          </x14:formula1>
          <xm:sqref>L33 A28:Q32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85A62-747C-8E48-AC72-BBA543AA0C5A}">
  <sheetPr>
    <pageSetUpPr fitToPage="1"/>
  </sheetPr>
  <dimension ref="A1:BC72"/>
  <sheetViews>
    <sheetView topLeftCell="A17" zoomScale="80" zoomScaleNormal="80" workbookViewId="0">
      <selection activeCell="A27" sqref="A27:G38"/>
    </sheetView>
  </sheetViews>
  <sheetFormatPr baseColWidth="10" defaultColWidth="10.6640625" defaultRowHeight="16"/>
  <cols>
    <col min="1" max="5" width="19" style="2" customWidth="1"/>
    <col min="6" max="6" width="18.6640625" style="2" customWidth="1"/>
    <col min="7" max="7" width="16.6640625" style="2" customWidth="1"/>
    <col min="8" max="10" width="18.6640625" style="2" customWidth="1"/>
    <col min="11" max="11" width="19" style="2" customWidth="1"/>
    <col min="12" max="12" width="22.1640625" style="2" customWidth="1"/>
    <col min="13" max="13" width="18.6640625" style="2" customWidth="1"/>
    <col min="14" max="14" width="23.6640625" style="2" customWidth="1"/>
    <col min="15" max="15" width="20.6640625" style="2" customWidth="1"/>
    <col min="16" max="19" width="10.6640625" style="1"/>
    <col min="20" max="16384" width="10.6640625" style="2"/>
  </cols>
  <sheetData>
    <row r="1" spans="1:55" ht="42" customHeight="1" thickBot="1">
      <c r="A1" s="464" t="s">
        <v>450</v>
      </c>
      <c r="B1" s="465"/>
      <c r="C1" s="470" t="s">
        <v>295</v>
      </c>
      <c r="D1" s="312"/>
      <c r="E1" s="313"/>
      <c r="F1" s="314" t="s">
        <v>443</v>
      </c>
      <c r="G1" s="315"/>
      <c r="H1" s="316" t="s">
        <v>0</v>
      </c>
      <c r="I1" s="317"/>
      <c r="J1" s="318"/>
      <c r="K1" s="320" t="s">
        <v>296</v>
      </c>
      <c r="L1" s="321"/>
      <c r="M1" s="321"/>
      <c r="N1" s="321"/>
      <c r="O1" s="322"/>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s="4" customFormat="1" ht="42" customHeight="1">
      <c r="A2" s="466"/>
      <c r="B2" s="467"/>
      <c r="C2" s="471"/>
      <c r="D2" s="280"/>
      <c r="E2" s="281"/>
      <c r="F2" s="299" t="s">
        <v>444</v>
      </c>
      <c r="G2" s="319"/>
      <c r="H2" s="299" t="s">
        <v>3</v>
      </c>
      <c r="I2" s="327"/>
      <c r="J2" s="319"/>
      <c r="K2" s="275" t="s">
        <v>444</v>
      </c>
      <c r="L2" s="276"/>
      <c r="M2" s="299" t="s">
        <v>297</v>
      </c>
      <c r="N2" s="132"/>
      <c r="O2" s="92" t="s">
        <v>448</v>
      </c>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5" s="4" customFormat="1" ht="42" customHeight="1">
      <c r="A3" s="466"/>
      <c r="B3" s="467"/>
      <c r="C3" s="472"/>
      <c r="D3" s="167"/>
      <c r="E3" s="300"/>
      <c r="F3" s="328"/>
      <c r="G3" s="231"/>
      <c r="H3" s="328"/>
      <c r="I3" s="329"/>
      <c r="J3" s="231"/>
      <c r="K3" s="277"/>
      <c r="L3" s="231"/>
      <c r="M3" s="277"/>
      <c r="N3" s="169"/>
      <c r="O3" s="325"/>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5" ht="42" customHeight="1" thickBot="1">
      <c r="A4" s="468"/>
      <c r="B4" s="469"/>
      <c r="C4" s="472"/>
      <c r="D4" s="167"/>
      <c r="E4" s="300"/>
      <c r="F4" s="330"/>
      <c r="G4" s="233"/>
      <c r="H4" s="330"/>
      <c r="I4" s="331"/>
      <c r="J4" s="233"/>
      <c r="K4" s="278"/>
      <c r="L4" s="233"/>
      <c r="M4" s="278"/>
      <c r="N4" s="232"/>
      <c r="O4" s="326"/>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5" ht="46.25" customHeight="1" thickBot="1">
      <c r="A5" s="379" t="s">
        <v>433</v>
      </c>
      <c r="B5" s="380"/>
      <c r="C5" s="273"/>
      <c r="D5" s="155"/>
      <c r="E5" s="274"/>
      <c r="F5" s="279"/>
      <c r="G5" s="280"/>
      <c r="H5" s="280"/>
      <c r="I5" s="280"/>
      <c r="J5" s="280"/>
      <c r="K5" s="281"/>
      <c r="L5" s="56" t="s">
        <v>447</v>
      </c>
      <c r="M5" s="57">
        <v>44634</v>
      </c>
      <c r="N5" s="56" t="s">
        <v>445</v>
      </c>
      <c r="O5" s="57">
        <v>44638</v>
      </c>
    </row>
    <row r="6" spans="1:55" ht="40.25" customHeight="1" thickBot="1">
      <c r="A6" s="282" t="s">
        <v>299</v>
      </c>
      <c r="B6" s="282"/>
      <c r="C6" s="283"/>
      <c r="D6" s="283"/>
      <c r="E6" s="283"/>
      <c r="F6" s="282"/>
      <c r="G6" s="284"/>
      <c r="H6" s="284"/>
      <c r="I6" s="284"/>
      <c r="J6" s="284"/>
      <c r="K6" s="284"/>
      <c r="L6" s="284"/>
      <c r="M6" s="284"/>
      <c r="N6" s="284"/>
      <c r="O6" s="285"/>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row>
    <row r="7" spans="1:55" ht="30" customHeight="1" thickBot="1">
      <c r="A7" s="271" t="s">
        <v>439</v>
      </c>
      <c r="B7" s="121"/>
      <c r="C7" s="121"/>
      <c r="D7" s="121"/>
      <c r="E7" s="121"/>
      <c r="F7" s="121"/>
      <c r="G7" s="272"/>
      <c r="H7" s="271" t="s">
        <v>300</v>
      </c>
      <c r="I7" s="121"/>
      <c r="J7" s="121"/>
      <c r="K7" s="121"/>
      <c r="L7" s="121"/>
      <c r="M7" s="286" t="s">
        <v>301</v>
      </c>
      <c r="N7" s="121"/>
      <c r="O7" s="272"/>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s="4" customFormat="1" ht="75">
      <c r="A8" s="68" t="s">
        <v>302</v>
      </c>
      <c r="B8" s="69" t="s">
        <v>437</v>
      </c>
      <c r="C8" s="69" t="s">
        <v>303</v>
      </c>
      <c r="D8" s="69" t="s">
        <v>451</v>
      </c>
      <c r="E8" s="69" t="s">
        <v>304</v>
      </c>
      <c r="F8" s="69" t="s">
        <v>305</v>
      </c>
      <c r="G8" s="70" t="s">
        <v>306</v>
      </c>
      <c r="H8" s="71" t="s">
        <v>307</v>
      </c>
      <c r="I8" s="72" t="s">
        <v>308</v>
      </c>
      <c r="J8" s="72" t="s">
        <v>309</v>
      </c>
      <c r="K8" s="72" t="s">
        <v>440</v>
      </c>
      <c r="L8" s="73" t="s">
        <v>442</v>
      </c>
      <c r="M8" s="68" t="s">
        <v>438</v>
      </c>
      <c r="N8" s="69" t="s">
        <v>441</v>
      </c>
      <c r="O8" s="74" t="s">
        <v>310</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row>
    <row r="9" spans="1:55" ht="49.25" customHeight="1" thickBot="1">
      <c r="A9" s="50" t="s">
        <v>120</v>
      </c>
      <c r="B9" s="59" t="s">
        <v>18</v>
      </c>
      <c r="C9" s="59" t="s">
        <v>18</v>
      </c>
      <c r="D9" s="59" t="s">
        <v>18</v>
      </c>
      <c r="E9" s="59" t="s">
        <v>18</v>
      </c>
      <c r="F9" s="59" t="s">
        <v>18</v>
      </c>
      <c r="G9" s="61" t="s">
        <v>18</v>
      </c>
      <c r="H9" s="50" t="s">
        <v>120</v>
      </c>
      <c r="I9" s="59" t="s">
        <v>18</v>
      </c>
      <c r="J9" s="59" t="s">
        <v>121</v>
      </c>
      <c r="K9" s="59" t="s">
        <v>121</v>
      </c>
      <c r="L9" s="61" t="s">
        <v>121</v>
      </c>
      <c r="M9" s="50" t="s">
        <v>120</v>
      </c>
      <c r="N9" s="59" t="s">
        <v>18</v>
      </c>
      <c r="O9" s="60" t="s">
        <v>18</v>
      </c>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row>
    <row r="10" spans="1:55" ht="17" thickBot="1">
      <c r="A10" s="332"/>
      <c r="B10" s="169"/>
      <c r="C10" s="169"/>
      <c r="D10" s="169"/>
      <c r="E10" s="169"/>
      <c r="F10" s="169"/>
      <c r="G10" s="169"/>
      <c r="H10" s="169"/>
      <c r="I10" s="169"/>
      <c r="J10" s="169"/>
      <c r="K10" s="169"/>
      <c r="L10" s="169"/>
      <c r="M10" s="169"/>
      <c r="N10" s="169"/>
      <c r="O10" s="169"/>
    </row>
    <row r="11" spans="1:55" s="6" customFormat="1" ht="40.25" customHeight="1">
      <c r="A11" s="474" t="s">
        <v>453</v>
      </c>
      <c r="B11" s="475"/>
      <c r="C11" s="475"/>
      <c r="D11" s="475"/>
      <c r="E11" s="475"/>
      <c r="F11" s="475"/>
      <c r="G11" s="475"/>
      <c r="H11" s="272"/>
      <c r="I11" s="473" t="s">
        <v>452</v>
      </c>
      <c r="J11" s="397"/>
      <c r="K11" s="397"/>
      <c r="L11" s="397"/>
      <c r="M11" s="397"/>
      <c r="N11" s="397"/>
      <c r="O11" s="392"/>
      <c r="P11" s="5"/>
      <c r="Q11" s="5"/>
      <c r="R11" s="5"/>
      <c r="S11" s="5"/>
    </row>
    <row r="12" spans="1:55" s="6" customFormat="1" ht="50" customHeight="1" thickBot="1">
      <c r="A12" s="296" t="s">
        <v>389</v>
      </c>
      <c r="B12" s="302"/>
      <c r="C12" s="302"/>
      <c r="D12" s="302"/>
      <c r="E12" s="302"/>
      <c r="F12" s="302"/>
      <c r="G12" s="174"/>
      <c r="H12" s="66" t="s">
        <v>120</v>
      </c>
      <c r="I12" s="296" t="s">
        <v>340</v>
      </c>
      <c r="J12" s="302"/>
      <c r="K12" s="302"/>
      <c r="L12" s="302"/>
      <c r="M12" s="302"/>
      <c r="N12" s="298"/>
      <c r="O12" s="58" t="s">
        <v>121</v>
      </c>
      <c r="P12" s="5"/>
      <c r="Q12" s="5"/>
      <c r="R12" s="5"/>
      <c r="S12" s="5"/>
    </row>
    <row r="13" spans="1:55" s="6" customFormat="1" ht="50" customHeight="1" thickBot="1">
      <c r="A13" s="296" t="s">
        <v>390</v>
      </c>
      <c r="B13" s="302"/>
      <c r="C13" s="302"/>
      <c r="D13" s="302"/>
      <c r="E13" s="302"/>
      <c r="F13" s="302"/>
      <c r="G13" s="174"/>
      <c r="H13" s="66" t="s">
        <v>121</v>
      </c>
      <c r="I13" s="296" t="s">
        <v>483</v>
      </c>
      <c r="J13" s="302"/>
      <c r="K13" s="302"/>
      <c r="L13" s="302"/>
      <c r="M13" s="302"/>
      <c r="N13" s="298"/>
      <c r="O13" s="58" t="s">
        <v>120</v>
      </c>
      <c r="P13" s="5"/>
      <c r="Q13" s="5"/>
      <c r="R13" s="5"/>
      <c r="S13" s="5"/>
    </row>
    <row r="14" spans="1:55" s="6" customFormat="1" ht="50" customHeight="1" thickBot="1">
      <c r="A14" s="296" t="s">
        <v>391</v>
      </c>
      <c r="B14" s="302"/>
      <c r="C14" s="302"/>
      <c r="D14" s="302"/>
      <c r="E14" s="302"/>
      <c r="F14" s="302"/>
      <c r="G14" s="174"/>
      <c r="H14" s="66" t="s">
        <v>121</v>
      </c>
      <c r="I14" s="296" t="s">
        <v>312</v>
      </c>
      <c r="J14" s="302"/>
      <c r="K14" s="302"/>
      <c r="L14" s="302"/>
      <c r="M14" s="302"/>
      <c r="N14" s="298"/>
      <c r="O14" s="58" t="s">
        <v>18</v>
      </c>
      <c r="P14" s="5"/>
      <c r="Q14" s="5"/>
      <c r="R14" s="5"/>
      <c r="S14" s="5"/>
    </row>
    <row r="15" spans="1:55" s="6" customFormat="1" ht="50" customHeight="1" thickBot="1">
      <c r="A15" s="296" t="s">
        <v>392</v>
      </c>
      <c r="B15" s="302"/>
      <c r="C15" s="302"/>
      <c r="D15" s="302"/>
      <c r="E15" s="302"/>
      <c r="F15" s="302"/>
      <c r="G15" s="174"/>
      <c r="H15" s="75" t="s">
        <v>123</v>
      </c>
      <c r="I15" s="296" t="s">
        <v>341</v>
      </c>
      <c r="J15" s="302"/>
      <c r="K15" s="302"/>
      <c r="L15" s="302"/>
      <c r="M15" s="302"/>
      <c r="N15" s="298"/>
      <c r="O15" s="58" t="s">
        <v>121</v>
      </c>
      <c r="P15" s="5"/>
      <c r="Q15" s="5"/>
      <c r="R15" s="5"/>
      <c r="S15" s="5"/>
    </row>
    <row r="16" spans="1:55" s="6" customFormat="1" ht="50" customHeight="1" thickBot="1">
      <c r="A16" s="296" t="s">
        <v>393</v>
      </c>
      <c r="B16" s="302"/>
      <c r="C16" s="302"/>
      <c r="D16" s="302"/>
      <c r="E16" s="302"/>
      <c r="F16" s="302"/>
      <c r="G16" s="174"/>
      <c r="H16" s="66" t="s">
        <v>121</v>
      </c>
      <c r="I16" s="296" t="s">
        <v>339</v>
      </c>
      <c r="J16" s="302"/>
      <c r="K16" s="302"/>
      <c r="L16" s="302"/>
      <c r="M16" s="302"/>
      <c r="N16" s="298"/>
      <c r="O16" s="58" t="s">
        <v>120</v>
      </c>
      <c r="P16" s="5"/>
      <c r="Q16" s="5"/>
      <c r="R16" s="5"/>
      <c r="S16" s="5"/>
    </row>
    <row r="17" spans="1:19" s="6" customFormat="1" ht="50" customHeight="1" thickBot="1">
      <c r="A17" s="296" t="s">
        <v>394</v>
      </c>
      <c r="B17" s="302"/>
      <c r="C17" s="302"/>
      <c r="D17" s="302"/>
      <c r="E17" s="302"/>
      <c r="F17" s="302"/>
      <c r="G17" s="174"/>
      <c r="H17" s="66" t="s">
        <v>121</v>
      </c>
      <c r="I17" s="296" t="s">
        <v>338</v>
      </c>
      <c r="J17" s="302"/>
      <c r="K17" s="302"/>
      <c r="L17" s="302"/>
      <c r="M17" s="302"/>
      <c r="N17" s="298"/>
      <c r="O17" s="58" t="s">
        <v>121</v>
      </c>
      <c r="P17" s="5"/>
      <c r="Q17" s="5"/>
      <c r="R17" s="5"/>
      <c r="S17" s="5"/>
    </row>
    <row r="18" spans="1:19" s="6" customFormat="1" ht="50" customHeight="1" thickBot="1">
      <c r="A18" s="296" t="s">
        <v>395</v>
      </c>
      <c r="B18" s="302"/>
      <c r="C18" s="302"/>
      <c r="D18" s="302"/>
      <c r="E18" s="302"/>
      <c r="F18" s="302"/>
      <c r="G18" s="174"/>
      <c r="H18" s="66" t="s">
        <v>123</v>
      </c>
      <c r="I18" s="296" t="s">
        <v>340</v>
      </c>
      <c r="J18" s="302"/>
      <c r="K18" s="302"/>
      <c r="L18" s="302"/>
      <c r="M18" s="302"/>
      <c r="N18" s="298"/>
      <c r="O18" s="58" t="s">
        <v>121</v>
      </c>
      <c r="P18" s="5"/>
      <c r="Q18" s="5"/>
      <c r="R18" s="5"/>
      <c r="S18" s="5"/>
    </row>
    <row r="19" spans="1:19" s="6" customFormat="1" ht="50" customHeight="1" thickBot="1">
      <c r="A19" s="296" t="s">
        <v>396</v>
      </c>
      <c r="B19" s="302"/>
      <c r="C19" s="302"/>
      <c r="D19" s="302"/>
      <c r="E19" s="302"/>
      <c r="F19" s="302"/>
      <c r="G19" s="174"/>
      <c r="H19" s="66" t="s">
        <v>121</v>
      </c>
      <c r="I19" s="296" t="s">
        <v>316</v>
      </c>
      <c r="J19" s="302"/>
      <c r="K19" s="302"/>
      <c r="L19" s="302"/>
      <c r="M19" s="302"/>
      <c r="N19" s="298"/>
      <c r="O19" s="58" t="s">
        <v>121</v>
      </c>
      <c r="P19" s="5"/>
      <c r="Q19" s="5"/>
      <c r="R19" s="5"/>
      <c r="S19" s="5"/>
    </row>
    <row r="20" spans="1:19" s="6" customFormat="1" ht="50" customHeight="1" thickBot="1">
      <c r="A20" s="296" t="s">
        <v>397</v>
      </c>
      <c r="B20" s="302"/>
      <c r="C20" s="302"/>
      <c r="D20" s="302"/>
      <c r="E20" s="302"/>
      <c r="F20" s="302"/>
      <c r="G20" s="174"/>
      <c r="H20" s="66" t="s">
        <v>120</v>
      </c>
      <c r="I20" s="296" t="s">
        <v>318</v>
      </c>
      <c r="J20" s="302"/>
      <c r="K20" s="302"/>
      <c r="L20" s="302"/>
      <c r="M20" s="302"/>
      <c r="N20" s="298"/>
      <c r="O20" s="58" t="s">
        <v>120</v>
      </c>
      <c r="P20" s="5"/>
      <c r="Q20" s="5"/>
      <c r="R20" s="5"/>
      <c r="S20" s="5"/>
    </row>
    <row r="21" spans="1:19" s="6" customFormat="1" ht="50" customHeight="1" thickBot="1">
      <c r="A21" s="296" t="s">
        <v>398</v>
      </c>
      <c r="B21" s="302"/>
      <c r="C21" s="302"/>
      <c r="D21" s="302"/>
      <c r="E21" s="302"/>
      <c r="F21" s="302"/>
      <c r="G21" s="174"/>
      <c r="H21" s="66" t="s">
        <v>123</v>
      </c>
      <c r="I21" s="296" t="s">
        <v>320</v>
      </c>
      <c r="J21" s="302"/>
      <c r="K21" s="302"/>
      <c r="L21" s="302"/>
      <c r="M21" s="302"/>
      <c r="N21" s="298"/>
      <c r="O21" s="58" t="s">
        <v>121</v>
      </c>
      <c r="P21" s="5"/>
      <c r="Q21" s="5"/>
      <c r="R21" s="5"/>
      <c r="S21" s="5"/>
    </row>
    <row r="22" spans="1:19" s="6" customFormat="1" ht="50" customHeight="1" thickBot="1">
      <c r="A22" s="296" t="s">
        <v>399</v>
      </c>
      <c r="B22" s="302"/>
      <c r="C22" s="302"/>
      <c r="D22" s="302"/>
      <c r="E22" s="302"/>
      <c r="F22" s="302"/>
      <c r="G22" s="174"/>
      <c r="H22" s="66" t="s">
        <v>121</v>
      </c>
      <c r="I22" s="296" t="s">
        <v>322</v>
      </c>
      <c r="J22" s="302"/>
      <c r="K22" s="302"/>
      <c r="L22" s="302"/>
      <c r="M22" s="302"/>
      <c r="N22" s="298"/>
      <c r="O22" s="58" t="s">
        <v>121</v>
      </c>
      <c r="P22" s="5"/>
      <c r="Q22" s="5"/>
      <c r="R22" s="5"/>
      <c r="S22" s="5"/>
    </row>
    <row r="23" spans="1:19" s="6" customFormat="1" ht="50" customHeight="1" thickBot="1">
      <c r="A23" s="296" t="s">
        <v>400</v>
      </c>
      <c r="B23" s="302"/>
      <c r="C23" s="302"/>
      <c r="D23" s="302"/>
      <c r="E23" s="302"/>
      <c r="F23" s="302"/>
      <c r="G23" s="174"/>
      <c r="H23" s="66" t="s">
        <v>120</v>
      </c>
      <c r="I23" s="296" t="s">
        <v>324</v>
      </c>
      <c r="J23" s="302"/>
      <c r="K23" s="302"/>
      <c r="L23" s="302"/>
      <c r="M23" s="302"/>
      <c r="N23" s="298"/>
      <c r="O23" s="58" t="s">
        <v>120</v>
      </c>
      <c r="P23" s="5"/>
      <c r="Q23" s="5"/>
      <c r="R23" s="5"/>
      <c r="S23" s="5"/>
    </row>
    <row r="24" spans="1:19" s="6" customFormat="1" ht="50" customHeight="1" thickBot="1">
      <c r="A24" s="296" t="s">
        <v>401</v>
      </c>
      <c r="B24" s="302"/>
      <c r="C24" s="302"/>
      <c r="D24" s="302"/>
      <c r="E24" s="302"/>
      <c r="F24" s="302"/>
      <c r="G24" s="174"/>
      <c r="H24" s="66" t="s">
        <v>121</v>
      </c>
      <c r="I24" s="333" t="s">
        <v>326</v>
      </c>
      <c r="J24" s="304"/>
      <c r="K24" s="304"/>
      <c r="L24" s="304"/>
      <c r="M24" s="304"/>
      <c r="N24" s="305"/>
      <c r="O24" s="58" t="s">
        <v>121</v>
      </c>
      <c r="P24" s="5"/>
      <c r="Q24" s="5"/>
      <c r="R24" s="5"/>
      <c r="S24" s="5"/>
    </row>
    <row r="25" spans="1:19" s="6" customFormat="1" ht="50" customHeight="1">
      <c r="A25" s="296" t="s">
        <v>402</v>
      </c>
      <c r="B25" s="302"/>
      <c r="C25" s="302"/>
      <c r="D25" s="302"/>
      <c r="E25" s="302"/>
      <c r="F25" s="302"/>
      <c r="G25" s="174"/>
      <c r="H25" s="66" t="s">
        <v>121</v>
      </c>
      <c r="I25" s="476" t="s">
        <v>328</v>
      </c>
      <c r="J25" s="280"/>
      <c r="K25" s="280"/>
      <c r="L25" s="280"/>
      <c r="M25" s="280"/>
      <c r="N25" s="280"/>
      <c r="O25" s="281"/>
      <c r="P25" s="5"/>
      <c r="Q25" s="5"/>
      <c r="R25" s="5"/>
      <c r="S25" s="5"/>
    </row>
    <row r="26" spans="1:19" s="6" customFormat="1" ht="50" customHeight="1">
      <c r="A26" s="296" t="s">
        <v>403</v>
      </c>
      <c r="B26" s="302"/>
      <c r="C26" s="302"/>
      <c r="D26" s="302"/>
      <c r="E26" s="302"/>
      <c r="F26" s="302"/>
      <c r="G26" s="174"/>
      <c r="H26" s="66" t="s">
        <v>121</v>
      </c>
      <c r="I26" s="288"/>
      <c r="J26" s="167"/>
      <c r="K26" s="167"/>
      <c r="L26" s="167"/>
      <c r="M26" s="167"/>
      <c r="N26" s="167"/>
      <c r="O26" s="300"/>
      <c r="P26" s="5"/>
      <c r="Q26" s="5"/>
      <c r="R26" s="5"/>
      <c r="S26" s="5"/>
    </row>
    <row r="27" spans="1:19" s="6" customFormat="1" ht="50" customHeight="1">
      <c r="A27" s="296" t="s">
        <v>404</v>
      </c>
      <c r="B27" s="302"/>
      <c r="C27" s="302"/>
      <c r="D27" s="302"/>
      <c r="E27" s="302"/>
      <c r="F27" s="302"/>
      <c r="G27" s="174"/>
      <c r="H27" s="66" t="s">
        <v>121</v>
      </c>
      <c r="I27" s="288"/>
      <c r="J27" s="167"/>
      <c r="K27" s="167"/>
      <c r="L27" s="167"/>
      <c r="M27" s="167"/>
      <c r="N27" s="167"/>
      <c r="O27" s="300"/>
      <c r="P27" s="5"/>
      <c r="Q27" s="5"/>
      <c r="R27" s="5"/>
      <c r="S27" s="5"/>
    </row>
    <row r="28" spans="1:19" s="6" customFormat="1" ht="50" customHeight="1">
      <c r="A28" s="296" t="s">
        <v>405</v>
      </c>
      <c r="B28" s="302"/>
      <c r="C28" s="302"/>
      <c r="D28" s="302"/>
      <c r="E28" s="302"/>
      <c r="F28" s="302"/>
      <c r="G28" s="174"/>
      <c r="H28" s="66" t="s">
        <v>121</v>
      </c>
      <c r="I28" s="288"/>
      <c r="J28" s="167"/>
      <c r="K28" s="167"/>
      <c r="L28" s="167"/>
      <c r="M28" s="167"/>
      <c r="N28" s="167"/>
      <c r="O28" s="300"/>
      <c r="P28" s="5"/>
      <c r="Q28" s="5"/>
      <c r="R28" s="5"/>
      <c r="S28" s="5"/>
    </row>
    <row r="29" spans="1:19" s="6" customFormat="1" ht="50" customHeight="1">
      <c r="A29" s="296" t="s">
        <v>406</v>
      </c>
      <c r="B29" s="302"/>
      <c r="C29" s="302"/>
      <c r="D29" s="302"/>
      <c r="E29" s="302"/>
      <c r="F29" s="302"/>
      <c r="G29" s="174"/>
      <c r="H29" s="66" t="s">
        <v>123</v>
      </c>
      <c r="I29" s="288"/>
      <c r="J29" s="167"/>
      <c r="K29" s="167"/>
      <c r="L29" s="167"/>
      <c r="M29" s="167"/>
      <c r="N29" s="167"/>
      <c r="O29" s="300"/>
      <c r="P29" s="5"/>
      <c r="Q29" s="5"/>
      <c r="R29" s="5"/>
      <c r="S29" s="5"/>
    </row>
    <row r="30" spans="1:19" ht="50" customHeight="1">
      <c r="A30" s="296" t="s">
        <v>407</v>
      </c>
      <c r="B30" s="302"/>
      <c r="C30" s="302"/>
      <c r="D30" s="302"/>
      <c r="E30" s="302"/>
      <c r="F30" s="302"/>
      <c r="G30" s="174"/>
      <c r="H30" s="66" t="s">
        <v>121</v>
      </c>
      <c r="I30" s="288"/>
      <c r="J30" s="167"/>
      <c r="K30" s="167"/>
      <c r="L30" s="167"/>
      <c r="M30" s="167"/>
      <c r="N30" s="167"/>
      <c r="O30" s="300"/>
    </row>
    <row r="31" spans="1:19" s="1" customFormat="1" ht="50" customHeight="1">
      <c r="A31" s="296" t="s">
        <v>408</v>
      </c>
      <c r="B31" s="302"/>
      <c r="C31" s="302"/>
      <c r="D31" s="302"/>
      <c r="E31" s="302"/>
      <c r="F31" s="302"/>
      <c r="G31" s="174"/>
      <c r="H31" s="76" t="s">
        <v>120</v>
      </c>
      <c r="I31" s="288"/>
      <c r="J31" s="167"/>
      <c r="K31" s="167"/>
      <c r="L31" s="167"/>
      <c r="M31" s="167"/>
      <c r="N31" s="167"/>
      <c r="O31" s="300"/>
    </row>
    <row r="32" spans="1:19" s="1" customFormat="1" ht="50" customHeight="1" thickBot="1">
      <c r="A32" s="296" t="s">
        <v>409</v>
      </c>
      <c r="B32" s="302"/>
      <c r="C32" s="302"/>
      <c r="D32" s="302"/>
      <c r="E32" s="302"/>
      <c r="F32" s="302"/>
      <c r="G32" s="174"/>
      <c r="H32" s="66" t="s">
        <v>121</v>
      </c>
      <c r="I32" s="336"/>
      <c r="J32" s="155"/>
      <c r="K32" s="155"/>
      <c r="L32" s="155"/>
      <c r="M32" s="155"/>
      <c r="N32" s="155"/>
      <c r="O32" s="274"/>
    </row>
    <row r="33" spans="1:15" s="1" customFormat="1" ht="50" customHeight="1">
      <c r="A33" s="296" t="s">
        <v>410</v>
      </c>
      <c r="B33" s="302"/>
      <c r="C33" s="302"/>
      <c r="D33" s="302"/>
      <c r="E33" s="302"/>
      <c r="F33" s="302"/>
      <c r="G33" s="174"/>
      <c r="H33" s="66" t="s">
        <v>121</v>
      </c>
      <c r="I33" s="477" t="s">
        <v>335</v>
      </c>
      <c r="J33" s="280"/>
      <c r="K33" s="280"/>
      <c r="L33" s="280"/>
      <c r="M33" s="280"/>
      <c r="N33" s="280"/>
      <c r="O33" s="281"/>
    </row>
    <row r="34" spans="1:15" s="1" customFormat="1" ht="50" customHeight="1">
      <c r="A34" s="296" t="s">
        <v>411</v>
      </c>
      <c r="B34" s="302"/>
      <c r="C34" s="302"/>
      <c r="D34" s="302"/>
      <c r="E34" s="302"/>
      <c r="F34" s="302"/>
      <c r="G34" s="174"/>
      <c r="H34" s="66" t="s">
        <v>121</v>
      </c>
      <c r="I34" s="288"/>
      <c r="J34" s="167"/>
      <c r="K34" s="167"/>
      <c r="L34" s="167"/>
      <c r="M34" s="167"/>
      <c r="N34" s="167"/>
      <c r="O34" s="300"/>
    </row>
    <row r="35" spans="1:15" s="1" customFormat="1" ht="50" customHeight="1">
      <c r="A35" s="296" t="s">
        <v>412</v>
      </c>
      <c r="B35" s="302"/>
      <c r="C35" s="302"/>
      <c r="D35" s="302"/>
      <c r="E35" s="302"/>
      <c r="F35" s="302"/>
      <c r="G35" s="174"/>
      <c r="H35" s="66" t="s">
        <v>121</v>
      </c>
      <c r="I35" s="288"/>
      <c r="J35" s="167"/>
      <c r="K35" s="167"/>
      <c r="L35" s="167"/>
      <c r="M35" s="167"/>
      <c r="N35" s="167"/>
      <c r="O35" s="300"/>
    </row>
    <row r="36" spans="1:15" s="1" customFormat="1" ht="50" customHeight="1">
      <c r="A36" s="296" t="s">
        <v>413</v>
      </c>
      <c r="B36" s="302"/>
      <c r="C36" s="302"/>
      <c r="D36" s="302"/>
      <c r="E36" s="302"/>
      <c r="F36" s="302"/>
      <c r="G36" s="174"/>
      <c r="H36" s="66" t="s">
        <v>121</v>
      </c>
      <c r="I36" s="288"/>
      <c r="J36" s="167"/>
      <c r="K36" s="167"/>
      <c r="L36" s="167"/>
      <c r="M36" s="167"/>
      <c r="N36" s="167"/>
      <c r="O36" s="300"/>
    </row>
    <row r="37" spans="1:15" s="1" customFormat="1" ht="50" customHeight="1">
      <c r="A37" s="296" t="s">
        <v>414</v>
      </c>
      <c r="B37" s="302"/>
      <c r="C37" s="302"/>
      <c r="D37" s="302"/>
      <c r="E37" s="302"/>
      <c r="F37" s="302"/>
      <c r="G37" s="174"/>
      <c r="H37" s="66" t="s">
        <v>121</v>
      </c>
      <c r="I37" s="288"/>
      <c r="J37" s="167"/>
      <c r="K37" s="167"/>
      <c r="L37" s="167"/>
      <c r="M37" s="167"/>
      <c r="N37" s="167"/>
      <c r="O37" s="300"/>
    </row>
    <row r="38" spans="1:15" s="1" customFormat="1" ht="50" customHeight="1" thickBot="1">
      <c r="A38" s="296" t="s">
        <v>415</v>
      </c>
      <c r="B38" s="302"/>
      <c r="C38" s="302"/>
      <c r="D38" s="302"/>
      <c r="E38" s="302"/>
      <c r="F38" s="302"/>
      <c r="G38" s="174"/>
      <c r="H38" s="77" t="s">
        <v>18</v>
      </c>
      <c r="I38" s="336"/>
      <c r="J38" s="155"/>
      <c r="K38" s="155"/>
      <c r="L38" s="155"/>
      <c r="M38" s="155"/>
      <c r="N38" s="155"/>
      <c r="O38" s="274"/>
    </row>
    <row r="39" spans="1:15" s="1" customFormat="1"/>
    <row r="40" spans="1:15" s="1" customFormat="1"/>
    <row r="41" spans="1:15" s="1" customFormat="1"/>
    <row r="42" spans="1:15" s="1" customFormat="1"/>
    <row r="43" spans="1:15" s="1" customFormat="1"/>
    <row r="44" spans="1:15" s="1" customFormat="1"/>
    <row r="45" spans="1:15" s="1" customFormat="1"/>
    <row r="46" spans="1:15" s="1" customFormat="1"/>
    <row r="47" spans="1:15" s="1" customFormat="1"/>
    <row r="48" spans="1:15" s="1" customFormat="1"/>
    <row r="49" spans="1:6" s="1" customFormat="1"/>
    <row r="50" spans="1:6" s="1" customFormat="1"/>
    <row r="51" spans="1:6" s="1" customFormat="1"/>
    <row r="52" spans="1:6" s="1" customFormat="1"/>
    <row r="53" spans="1:6" s="1" customFormat="1"/>
    <row r="54" spans="1:6" s="1" customFormat="1"/>
    <row r="55" spans="1:6" s="1" customFormat="1"/>
    <row r="56" spans="1:6" s="1" customFormat="1"/>
    <row r="57" spans="1:6" s="1" customFormat="1"/>
    <row r="58" spans="1:6" s="1" customFormat="1"/>
    <row r="59" spans="1:6" s="1" customFormat="1"/>
    <row r="60" spans="1:6" s="1" customFormat="1"/>
    <row r="61" spans="1:6">
      <c r="A61" s="1"/>
      <c r="B61" s="1"/>
      <c r="C61" s="1"/>
      <c r="D61" s="1"/>
      <c r="E61" s="1"/>
      <c r="F61" s="1"/>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1"/>
      <c r="C69" s="1"/>
      <c r="D69" s="1"/>
      <c r="E69" s="1"/>
      <c r="F69" s="1"/>
    </row>
    <row r="70" spans="1:6">
      <c r="A70" s="1"/>
      <c r="B70" s="1"/>
      <c r="C70" s="1"/>
      <c r="D70" s="1"/>
      <c r="E70" s="1"/>
      <c r="F70" s="1"/>
    </row>
    <row r="71" spans="1:6">
      <c r="A71" s="1"/>
      <c r="B71" s="1"/>
      <c r="C71" s="1"/>
      <c r="D71" s="1"/>
      <c r="E71" s="1"/>
      <c r="F71" s="1"/>
    </row>
    <row r="72" spans="1:6">
      <c r="A72" s="1"/>
      <c r="B72" s="1"/>
      <c r="C72" s="1"/>
      <c r="D72" s="1"/>
      <c r="E72" s="1"/>
      <c r="F72" s="1"/>
    </row>
  </sheetData>
  <mergeCells count="81">
    <mergeCell ref="A38:G38"/>
    <mergeCell ref="A33:G33"/>
    <mergeCell ref="A34:G34"/>
    <mergeCell ref="A35:G35"/>
    <mergeCell ref="A36:G36"/>
    <mergeCell ref="A37:G37"/>
    <mergeCell ref="A28:G28"/>
    <mergeCell ref="A29:G29"/>
    <mergeCell ref="A30:G30"/>
    <mergeCell ref="A31:G31"/>
    <mergeCell ref="A32:G32"/>
    <mergeCell ref="A23:G23"/>
    <mergeCell ref="A24:G24"/>
    <mergeCell ref="A25:G25"/>
    <mergeCell ref="A26:G26"/>
    <mergeCell ref="A27:G27"/>
    <mergeCell ref="I34:O34"/>
    <mergeCell ref="I35:O35"/>
    <mergeCell ref="I36:O36"/>
    <mergeCell ref="I37:O37"/>
    <mergeCell ref="I38:O38"/>
    <mergeCell ref="I22:N22"/>
    <mergeCell ref="I23:N23"/>
    <mergeCell ref="I24:N24"/>
    <mergeCell ref="I25:O25"/>
    <mergeCell ref="I33:O33"/>
    <mergeCell ref="I26:O26"/>
    <mergeCell ref="I27:O27"/>
    <mergeCell ref="I28:O28"/>
    <mergeCell ref="I29:O29"/>
    <mergeCell ref="I30:O30"/>
    <mergeCell ref="I31:O31"/>
    <mergeCell ref="I32:O32"/>
    <mergeCell ref="I17:N17"/>
    <mergeCell ref="I18:N18"/>
    <mergeCell ref="I19:N19"/>
    <mergeCell ref="I20:N20"/>
    <mergeCell ref="I21:N21"/>
    <mergeCell ref="F3:G4"/>
    <mergeCell ref="H3:J4"/>
    <mergeCell ref="K3:L4"/>
    <mergeCell ref="M3:N4"/>
    <mergeCell ref="C4:E4"/>
    <mergeCell ref="A20:G20"/>
    <mergeCell ref="A21:G21"/>
    <mergeCell ref="A22:G22"/>
    <mergeCell ref="A17:G17"/>
    <mergeCell ref="A18:G18"/>
    <mergeCell ref="A19:G19"/>
    <mergeCell ref="A16:G16"/>
    <mergeCell ref="A10:O10"/>
    <mergeCell ref="A6:O6"/>
    <mergeCell ref="M7:O7"/>
    <mergeCell ref="A7:G7"/>
    <mergeCell ref="H7:L7"/>
    <mergeCell ref="I12:N12"/>
    <mergeCell ref="I13:N13"/>
    <mergeCell ref="I14:N14"/>
    <mergeCell ref="I11:O11"/>
    <mergeCell ref="A11:H11"/>
    <mergeCell ref="A12:G12"/>
    <mergeCell ref="A13:G13"/>
    <mergeCell ref="A14:G14"/>
    <mergeCell ref="I15:N15"/>
    <mergeCell ref="I16:N16"/>
    <mergeCell ref="A15:G15"/>
    <mergeCell ref="A5:B5"/>
    <mergeCell ref="C5:E5"/>
    <mergeCell ref="F5:K5"/>
    <mergeCell ref="A1:B4"/>
    <mergeCell ref="C1:E1"/>
    <mergeCell ref="F1:G1"/>
    <mergeCell ref="H1:J1"/>
    <mergeCell ref="K1:O1"/>
    <mergeCell ref="C2:E2"/>
    <mergeCell ref="F2:G2"/>
    <mergeCell ref="H2:J2"/>
    <mergeCell ref="K2:L2"/>
    <mergeCell ref="O3:O4"/>
    <mergeCell ref="M2:N2"/>
    <mergeCell ref="C3:E3"/>
  </mergeCells>
  <conditionalFormatting sqref="A12:A38">
    <cfRule type="expression" dxfId="26" priority="1">
      <formula>(H12="Oui")</formula>
    </cfRule>
  </conditionalFormatting>
  <conditionalFormatting sqref="A8:O8">
    <cfRule type="expression" dxfId="25" priority="3">
      <formula>(A$9="Oui")</formula>
    </cfRule>
  </conditionalFormatting>
  <conditionalFormatting sqref="I12:I24">
    <cfRule type="expression" dxfId="24" priority="2">
      <formula>(O12="Oui")</formula>
    </cfRule>
  </conditionalFormatting>
  <dataValidations count="1">
    <dataValidation type="list" allowBlank="1" showInputMessage="1" showErrorMessage="1" sqref="E13:E17 E19:E38" xr:uid="{86A15238-34A7-2A44-89D3-39010172733B}">
      <formula1>AQ</formula1>
    </dataValidation>
  </dataValidations>
  <hyperlinks>
    <hyperlink ref="A5:B5" location="Sommaire!A1" display="SOMMAIRE" xr:uid="{F83E2519-3B30-B142-B009-93A476BE45AD}"/>
  </hyperlinks>
  <printOptions horizontalCentered="1" verticalCentered="1"/>
  <pageMargins left="0.7" right="0.7" top="0.75" bottom="0.75" header="0.3" footer="0.3"/>
  <pageSetup paperSize="9" scale="32" orientation="landscape" horizontalDpi="0" verticalDpi="0"/>
  <headerFooter>
    <oddHeader>&amp;L&amp;"Calibri,Normal"&amp;K000000&amp;G&amp;C&amp;"Calibri Bold,Gras"&amp;24&amp;K000000CléA 
Le projet de l’entreprise</oddHeader>
    <oddFooter xml:space="preserve">&amp;L&amp;"Calibri,Normal"&amp;K0000001.3  CléA Analyse des attentes, des besoins et des postes </oddFooter>
  </headerFooter>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541239B4-E13B-D34D-8733-A9CBC5CA420F}">
          <x14:formula1>
            <xm:f>Légendes!$E$83:$E$85</xm:f>
          </x14:formula1>
          <xm:sqref>O12:O24 A9:O9</xm:sqref>
        </x14:dataValidation>
        <x14:dataValidation type="list" allowBlank="1" showInputMessage="1" showErrorMessage="1" xr:uid="{FB79AD81-011B-1D42-A0DC-53C252247EAE}">
          <x14:formula1>
            <xm:f>Légendes!$E$87:$E$90</xm:f>
          </x14:formula1>
          <xm:sqref>H12:H38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12FFD-C2D3-744E-A0B7-7CC126DEA2A7}">
  <sheetPr>
    <pageSetUpPr fitToPage="1"/>
  </sheetPr>
  <dimension ref="A1:BC60"/>
  <sheetViews>
    <sheetView workbookViewId="0">
      <selection activeCell="D43" sqref="D43"/>
    </sheetView>
  </sheetViews>
  <sheetFormatPr baseColWidth="10" defaultColWidth="10.6640625" defaultRowHeight="16"/>
  <cols>
    <col min="1" max="1" width="20.1640625" style="2" customWidth="1"/>
    <col min="2" max="2" width="30.6640625" style="2" customWidth="1"/>
    <col min="3" max="3" width="22.6640625" style="2" customWidth="1"/>
    <col min="4" max="4" width="15.1640625" style="2" customWidth="1"/>
    <col min="5" max="5" width="14.6640625" style="2" customWidth="1"/>
    <col min="6" max="6" width="15" style="2" customWidth="1"/>
    <col min="7" max="7" width="14" style="2" customWidth="1"/>
    <col min="8" max="8" width="16.6640625" style="2" customWidth="1"/>
    <col min="9" max="9" width="12.6640625" style="2" customWidth="1"/>
    <col min="10" max="10" width="13" style="2" customWidth="1"/>
    <col min="11" max="11" width="12.6640625" style="2" customWidth="1"/>
    <col min="12" max="12" width="12" style="2" customWidth="1"/>
    <col min="13" max="13" width="11.6640625" style="2" customWidth="1"/>
    <col min="14" max="14" width="13.5" style="2" customWidth="1"/>
    <col min="15" max="15" width="13" style="2" customWidth="1"/>
    <col min="16" max="19" width="10.6640625" style="1"/>
    <col min="20" max="16384" width="10.6640625" style="2"/>
  </cols>
  <sheetData>
    <row r="1" spans="1:55" ht="30" customHeight="1">
      <c r="A1" s="401" t="s">
        <v>459</v>
      </c>
      <c r="B1" s="388"/>
      <c r="C1" s="188" t="s">
        <v>454</v>
      </c>
      <c r="D1" s="390"/>
      <c r="E1" s="391"/>
      <c r="F1" s="392"/>
      <c r="G1" s="188" t="s">
        <v>443</v>
      </c>
      <c r="H1" s="397"/>
      <c r="I1" s="397"/>
      <c r="J1" s="392"/>
      <c r="K1" s="188" t="s">
        <v>0</v>
      </c>
      <c r="L1" s="280"/>
      <c r="M1" s="280"/>
      <c r="N1" s="280"/>
      <c r="O1" s="28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s="4" customFormat="1" ht="30" customHeight="1">
      <c r="A2" s="389"/>
      <c r="B2" s="127"/>
      <c r="C2" s="393" t="s">
        <v>1</v>
      </c>
      <c r="D2" s="394"/>
      <c r="E2" s="395" t="s">
        <v>2</v>
      </c>
      <c r="F2" s="396"/>
      <c r="G2" s="377" t="s">
        <v>1</v>
      </c>
      <c r="H2" s="193"/>
      <c r="I2" s="395" t="s">
        <v>2</v>
      </c>
      <c r="J2" s="378"/>
      <c r="K2" s="377" t="s">
        <v>3</v>
      </c>
      <c r="L2" s="185"/>
      <c r="M2" s="185"/>
      <c r="N2" s="185"/>
      <c r="O2" s="378"/>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5" s="4" customFormat="1" ht="30" customHeight="1">
      <c r="A3" s="389"/>
      <c r="B3" s="127"/>
      <c r="C3" s="44"/>
      <c r="D3" s="1"/>
      <c r="E3" s="368"/>
      <c r="F3" s="384"/>
      <c r="G3" s="328"/>
      <c r="H3" s="381"/>
      <c r="I3" s="375"/>
      <c r="J3" s="231"/>
      <c r="K3" s="277"/>
      <c r="L3" s="169"/>
      <c r="M3" s="169"/>
      <c r="N3" s="169"/>
      <c r="O3" s="23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5" ht="24" customHeight="1" thickBot="1">
      <c r="A4" s="389"/>
      <c r="B4" s="127"/>
      <c r="C4" s="45"/>
      <c r="D4" s="46"/>
      <c r="E4" s="385"/>
      <c r="F4" s="386"/>
      <c r="G4" s="278"/>
      <c r="H4" s="382"/>
      <c r="I4" s="376"/>
      <c r="J4" s="233"/>
      <c r="K4" s="278"/>
      <c r="L4" s="232"/>
      <c r="M4" s="232"/>
      <c r="N4" s="232"/>
      <c r="O4" s="23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5" ht="40.25" customHeight="1" thickBot="1">
      <c r="A5" s="379" t="s">
        <v>433</v>
      </c>
      <c r="B5" s="380"/>
      <c r="C5" s="383"/>
      <c r="D5" s="261"/>
      <c r="E5" s="261"/>
      <c r="F5" s="261"/>
      <c r="G5" s="261"/>
      <c r="H5" s="261"/>
      <c r="I5" s="261"/>
      <c r="J5" s="261"/>
      <c r="K5" s="261"/>
      <c r="L5" s="261"/>
      <c r="M5" s="261"/>
      <c r="N5" s="261"/>
      <c r="O5" s="262"/>
    </row>
    <row r="6" spans="1:55" ht="40.25" customHeight="1" thickBot="1">
      <c r="A6" s="482" t="s">
        <v>384</v>
      </c>
      <c r="B6" s="357"/>
      <c r="C6" s="483" t="s">
        <v>469</v>
      </c>
      <c r="D6" s="261"/>
      <c r="E6" s="261"/>
      <c r="F6" s="261"/>
      <c r="G6" s="261"/>
      <c r="H6" s="40" t="s">
        <v>273</v>
      </c>
      <c r="I6" s="481" t="s">
        <v>274</v>
      </c>
      <c r="J6" s="261"/>
      <c r="K6" s="261"/>
      <c r="L6" s="261"/>
      <c r="M6" s="261"/>
      <c r="N6" s="261"/>
      <c r="O6" s="262"/>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row>
    <row r="7" spans="1:55" s="1" customFormat="1" ht="70.25" customHeight="1" thickBot="1">
      <c r="A7" s="402" t="s">
        <v>385</v>
      </c>
      <c r="B7" s="358"/>
      <c r="C7" s="346" t="s">
        <v>165</v>
      </c>
      <c r="D7" s="347"/>
      <c r="E7" s="347"/>
      <c r="F7" s="347"/>
      <c r="G7" s="347"/>
      <c r="H7" s="78" t="s">
        <v>465</v>
      </c>
      <c r="I7" s="478"/>
      <c r="J7" s="479"/>
      <c r="K7" s="479"/>
      <c r="L7" s="479"/>
      <c r="M7" s="479"/>
      <c r="N7" s="479"/>
      <c r="O7" s="480"/>
    </row>
    <row r="8" spans="1:55" s="1" customFormat="1" ht="70.25" customHeight="1" thickBot="1">
      <c r="A8" s="402" t="s">
        <v>386</v>
      </c>
      <c r="B8" s="358"/>
      <c r="C8" s="346" t="s">
        <v>183</v>
      </c>
      <c r="D8" s="347"/>
      <c r="E8" s="347"/>
      <c r="F8" s="347"/>
      <c r="G8" s="347"/>
      <c r="H8" s="78" t="s">
        <v>464</v>
      </c>
      <c r="I8" s="478"/>
      <c r="J8" s="479"/>
      <c r="K8" s="479"/>
      <c r="L8" s="479"/>
      <c r="M8" s="479"/>
      <c r="N8" s="479"/>
      <c r="O8" s="480"/>
    </row>
    <row r="9" spans="1:55" s="1" customFormat="1" ht="70.25" customHeight="1" thickBot="1">
      <c r="A9" s="402" t="s">
        <v>387</v>
      </c>
      <c r="B9" s="358"/>
      <c r="C9" s="346" t="s">
        <v>259</v>
      </c>
      <c r="D9" s="347"/>
      <c r="E9" s="347"/>
      <c r="F9" s="347"/>
      <c r="G9" s="347"/>
      <c r="H9" s="78" t="s">
        <v>173</v>
      </c>
      <c r="I9" s="478"/>
      <c r="J9" s="479"/>
      <c r="K9" s="479"/>
      <c r="L9" s="479"/>
      <c r="M9" s="479"/>
      <c r="N9" s="479"/>
      <c r="O9" s="480"/>
    </row>
    <row r="10" spans="1:55" s="1" customFormat="1" ht="70.25" customHeight="1" thickBot="1">
      <c r="A10" s="402" t="s">
        <v>388</v>
      </c>
      <c r="B10" s="358"/>
      <c r="C10" s="346" t="s">
        <v>264</v>
      </c>
      <c r="D10" s="347"/>
      <c r="E10" s="347"/>
      <c r="F10" s="347"/>
      <c r="G10" s="347"/>
      <c r="H10" s="78" t="s">
        <v>173</v>
      </c>
      <c r="I10" s="478"/>
      <c r="J10" s="479"/>
      <c r="K10" s="479"/>
      <c r="L10" s="479"/>
      <c r="M10" s="479"/>
      <c r="N10" s="479"/>
      <c r="O10" s="480"/>
    </row>
    <row r="11" spans="1:55" s="1" customFormat="1" ht="85.25" customHeight="1" thickBot="1">
      <c r="A11" s="402" t="s">
        <v>381</v>
      </c>
      <c r="B11" s="358"/>
      <c r="C11" s="346" t="s">
        <v>240</v>
      </c>
      <c r="D11" s="347"/>
      <c r="E11" s="347"/>
      <c r="F11" s="347"/>
      <c r="G11" s="347"/>
      <c r="H11" s="78" t="s">
        <v>465</v>
      </c>
      <c r="I11" s="478"/>
      <c r="J11" s="479"/>
      <c r="K11" s="479"/>
      <c r="L11" s="479"/>
      <c r="M11" s="479"/>
      <c r="N11" s="479"/>
      <c r="O11" s="480"/>
    </row>
    <row r="12" spans="1:55" s="1" customFormat="1" ht="70.25" customHeight="1" thickBot="1">
      <c r="A12" s="402" t="s">
        <v>382</v>
      </c>
      <c r="B12" s="358"/>
      <c r="C12" s="346" t="s">
        <v>250</v>
      </c>
      <c r="D12" s="347"/>
      <c r="E12" s="347"/>
      <c r="F12" s="347"/>
      <c r="G12" s="347"/>
      <c r="H12" s="78" t="s">
        <v>465</v>
      </c>
      <c r="I12" s="478"/>
      <c r="J12" s="479"/>
      <c r="K12" s="479"/>
      <c r="L12" s="479"/>
      <c r="M12" s="479"/>
      <c r="N12" s="479"/>
      <c r="O12" s="480"/>
    </row>
    <row r="13" spans="1:55" s="1" customFormat="1" ht="70.25" customHeight="1" thickBot="1">
      <c r="A13" s="402" t="s">
        <v>383</v>
      </c>
      <c r="B13" s="358"/>
      <c r="C13" s="346" t="s">
        <v>416</v>
      </c>
      <c r="D13" s="347"/>
      <c r="E13" s="347"/>
      <c r="F13" s="347"/>
      <c r="G13" s="347"/>
      <c r="H13" s="78" t="s">
        <v>109</v>
      </c>
      <c r="I13" s="478"/>
      <c r="J13" s="479"/>
      <c r="K13" s="479"/>
      <c r="L13" s="479"/>
      <c r="M13" s="479"/>
      <c r="N13" s="479"/>
      <c r="O13" s="480"/>
    </row>
    <row r="14" spans="1:55" s="1" customFormat="1" ht="70.25" customHeight="1" thickBot="1">
      <c r="A14" s="402" t="s">
        <v>128</v>
      </c>
      <c r="B14" s="358"/>
      <c r="C14" s="346" t="s">
        <v>420</v>
      </c>
      <c r="D14" s="347"/>
      <c r="E14" s="347"/>
      <c r="F14" s="347"/>
      <c r="G14" s="347"/>
      <c r="H14" s="78" t="s">
        <v>109</v>
      </c>
      <c r="I14" s="478"/>
      <c r="J14" s="479"/>
      <c r="K14" s="479"/>
      <c r="L14" s="479"/>
      <c r="M14" s="479"/>
      <c r="N14" s="479"/>
      <c r="O14" s="480"/>
    </row>
    <row r="15" spans="1:55" s="1" customFormat="1" ht="70.25" customHeight="1" thickBot="1">
      <c r="A15" s="402" t="s">
        <v>131</v>
      </c>
      <c r="B15" s="358"/>
      <c r="C15" s="346" t="s">
        <v>429</v>
      </c>
      <c r="D15" s="347"/>
      <c r="E15" s="347"/>
      <c r="F15" s="347"/>
      <c r="G15" s="347"/>
      <c r="H15" s="78" t="s">
        <v>465</v>
      </c>
      <c r="I15" s="478"/>
      <c r="J15" s="479"/>
      <c r="K15" s="479"/>
      <c r="L15" s="479"/>
      <c r="M15" s="479"/>
      <c r="N15" s="479"/>
      <c r="O15" s="480"/>
    </row>
    <row r="16" spans="1:55" s="1" customFormat="1" ht="70.25" customHeight="1" thickBot="1">
      <c r="A16" s="402" t="s">
        <v>133</v>
      </c>
      <c r="B16" s="358"/>
      <c r="C16" s="346" t="s">
        <v>428</v>
      </c>
      <c r="D16" s="347"/>
      <c r="E16" s="347"/>
      <c r="F16" s="347"/>
      <c r="G16" s="347"/>
      <c r="H16" s="78" t="s">
        <v>465</v>
      </c>
      <c r="I16" s="478"/>
      <c r="J16" s="479"/>
      <c r="K16" s="479"/>
      <c r="L16" s="479"/>
      <c r="M16" s="479"/>
      <c r="N16" s="479"/>
      <c r="O16" s="480"/>
    </row>
    <row r="18" spans="1:15" ht="40.25" customHeight="1" thickBot="1">
      <c r="A18" s="484" t="s">
        <v>286</v>
      </c>
      <c r="B18" s="419"/>
      <c r="C18" s="419"/>
      <c r="D18" s="419"/>
      <c r="E18" s="419"/>
      <c r="F18" s="419"/>
      <c r="G18" s="419"/>
      <c r="H18" s="419"/>
      <c r="I18" s="419"/>
      <c r="J18" s="419"/>
      <c r="K18" s="419"/>
      <c r="L18" s="419"/>
      <c r="M18" s="419"/>
      <c r="N18" s="419"/>
      <c r="O18" s="420"/>
    </row>
    <row r="19" spans="1:15" ht="40.25" customHeight="1" thickBot="1">
      <c r="A19" s="485" t="s">
        <v>287</v>
      </c>
      <c r="B19" s="486"/>
      <c r="C19" s="486"/>
      <c r="D19" s="486"/>
      <c r="E19" s="486"/>
      <c r="F19" s="487"/>
      <c r="G19" s="488" t="s">
        <v>288</v>
      </c>
      <c r="H19" s="488"/>
      <c r="I19" s="488"/>
      <c r="J19" s="488"/>
      <c r="K19" s="488"/>
      <c r="L19" s="488"/>
      <c r="M19" s="489"/>
      <c r="N19" s="489"/>
      <c r="O19" s="489"/>
    </row>
    <row r="20" spans="1:15" s="1" customFormat="1">
      <c r="A20" s="359"/>
      <c r="B20" s="360"/>
      <c r="C20" s="360"/>
      <c r="D20" s="360"/>
      <c r="E20" s="360"/>
      <c r="F20" s="361"/>
      <c r="G20" s="359"/>
      <c r="H20" s="360"/>
      <c r="I20" s="360"/>
      <c r="J20" s="360"/>
      <c r="K20" s="360"/>
      <c r="L20" s="360"/>
      <c r="M20" s="360"/>
      <c r="N20" s="360"/>
      <c r="O20" s="367"/>
    </row>
    <row r="21" spans="1:15" s="1" customFormat="1">
      <c r="A21" s="277"/>
      <c r="B21" s="329"/>
      <c r="C21" s="329"/>
      <c r="D21" s="329"/>
      <c r="E21" s="329"/>
      <c r="F21" s="384"/>
      <c r="G21" s="277"/>
      <c r="H21" s="329"/>
      <c r="I21" s="329"/>
      <c r="J21" s="329"/>
      <c r="K21" s="329"/>
      <c r="L21" s="329"/>
      <c r="M21" s="329"/>
      <c r="N21" s="329"/>
      <c r="O21" s="369"/>
    </row>
    <row r="22" spans="1:15" s="1" customFormat="1">
      <c r="A22" s="277"/>
      <c r="B22" s="329"/>
      <c r="C22" s="329"/>
      <c r="D22" s="329"/>
      <c r="E22" s="329"/>
      <c r="F22" s="384"/>
      <c r="G22" s="277"/>
      <c r="H22" s="329"/>
      <c r="I22" s="329"/>
      <c r="J22" s="329"/>
      <c r="K22" s="329"/>
      <c r="L22" s="329"/>
      <c r="M22" s="329"/>
      <c r="N22" s="329"/>
      <c r="O22" s="369"/>
    </row>
    <row r="23" spans="1:15" s="1" customFormat="1">
      <c r="A23" s="277"/>
      <c r="B23" s="329"/>
      <c r="C23" s="329"/>
      <c r="D23" s="329"/>
      <c r="E23" s="329"/>
      <c r="F23" s="384"/>
      <c r="G23" s="277"/>
      <c r="H23" s="329"/>
      <c r="I23" s="329"/>
      <c r="J23" s="329"/>
      <c r="K23" s="329"/>
      <c r="L23" s="329"/>
      <c r="M23" s="329"/>
      <c r="N23" s="329"/>
      <c r="O23" s="369"/>
    </row>
    <row r="24" spans="1:15" s="1" customFormat="1">
      <c r="A24" s="277"/>
      <c r="B24" s="329"/>
      <c r="C24" s="329"/>
      <c r="D24" s="329"/>
      <c r="E24" s="329"/>
      <c r="F24" s="384"/>
      <c r="G24" s="277"/>
      <c r="H24" s="329"/>
      <c r="I24" s="329"/>
      <c r="J24" s="329"/>
      <c r="K24" s="329"/>
      <c r="L24" s="329"/>
      <c r="M24" s="329"/>
      <c r="N24" s="329"/>
      <c r="O24" s="369"/>
    </row>
    <row r="25" spans="1:15" s="1" customFormat="1">
      <c r="A25" s="277"/>
      <c r="B25" s="329"/>
      <c r="C25" s="329"/>
      <c r="D25" s="329"/>
      <c r="E25" s="329"/>
      <c r="F25" s="384"/>
      <c r="G25" s="490"/>
      <c r="H25" s="371"/>
      <c r="I25" s="371"/>
      <c r="J25" s="371"/>
      <c r="K25" s="371"/>
      <c r="L25" s="371"/>
      <c r="M25" s="371"/>
      <c r="N25" s="371"/>
      <c r="O25" s="372"/>
    </row>
    <row r="26" spans="1:15" ht="40.25" customHeight="1" thickBot="1">
      <c r="A26" s="417" t="s">
        <v>289</v>
      </c>
      <c r="B26" s="418"/>
      <c r="C26" s="418"/>
      <c r="D26" s="418"/>
      <c r="E26" s="418"/>
      <c r="F26" s="418"/>
      <c r="G26" s="419"/>
      <c r="H26" s="419"/>
      <c r="I26" s="419"/>
      <c r="J26" s="419"/>
      <c r="K26" s="419"/>
      <c r="L26" s="419"/>
      <c r="M26" s="419"/>
      <c r="N26" s="419"/>
      <c r="O26" s="420"/>
    </row>
    <row r="27" spans="1:15" s="1" customFormat="1">
      <c r="A27" s="366"/>
      <c r="B27" s="360"/>
      <c r="C27" s="360"/>
      <c r="D27" s="360"/>
      <c r="E27" s="360"/>
      <c r="F27" s="360"/>
      <c r="G27" s="360"/>
      <c r="H27" s="360"/>
      <c r="I27" s="360"/>
      <c r="J27" s="360"/>
      <c r="K27" s="360"/>
      <c r="L27" s="360"/>
      <c r="M27" s="360"/>
      <c r="N27" s="360"/>
      <c r="O27" s="367"/>
    </row>
    <row r="28" spans="1:15" s="1" customFormat="1">
      <c r="A28" s="368"/>
      <c r="B28" s="329"/>
      <c r="C28" s="329"/>
      <c r="D28" s="329"/>
      <c r="E28" s="329"/>
      <c r="F28" s="329"/>
      <c r="G28" s="329"/>
      <c r="H28" s="329"/>
      <c r="I28" s="329"/>
      <c r="J28" s="329"/>
      <c r="K28" s="329"/>
      <c r="L28" s="329"/>
      <c r="M28" s="329"/>
      <c r="N28" s="329"/>
      <c r="O28" s="369"/>
    </row>
    <row r="29" spans="1:15" s="1" customFormat="1">
      <c r="A29" s="368"/>
      <c r="B29" s="329"/>
      <c r="C29" s="329"/>
      <c r="D29" s="329"/>
      <c r="E29" s="329"/>
      <c r="F29" s="329"/>
      <c r="G29" s="329"/>
      <c r="H29" s="329"/>
      <c r="I29" s="329"/>
      <c r="J29" s="329"/>
      <c r="K29" s="329"/>
      <c r="L29" s="329"/>
      <c r="M29" s="329"/>
      <c r="N29" s="329"/>
      <c r="O29" s="369"/>
    </row>
    <row r="30" spans="1:15" s="1" customFormat="1">
      <c r="A30" s="368"/>
      <c r="B30" s="329"/>
      <c r="C30" s="329"/>
      <c r="D30" s="329"/>
      <c r="E30" s="329"/>
      <c r="F30" s="329"/>
      <c r="G30" s="329"/>
      <c r="H30" s="329"/>
      <c r="I30" s="329"/>
      <c r="J30" s="329"/>
      <c r="K30" s="329"/>
      <c r="L30" s="329"/>
      <c r="M30" s="329"/>
      <c r="N30" s="329"/>
      <c r="O30" s="369"/>
    </row>
    <row r="31" spans="1:15" s="1" customFormat="1">
      <c r="A31" s="368"/>
      <c r="B31" s="329"/>
      <c r="C31" s="329"/>
      <c r="D31" s="329"/>
      <c r="E31" s="329"/>
      <c r="F31" s="329"/>
      <c r="G31" s="329"/>
      <c r="H31" s="329"/>
      <c r="I31" s="329"/>
      <c r="J31" s="329"/>
      <c r="K31" s="329"/>
      <c r="L31" s="329"/>
      <c r="M31" s="329"/>
      <c r="N31" s="329"/>
      <c r="O31" s="369"/>
    </row>
    <row r="32" spans="1:15" s="1" customFormat="1">
      <c r="A32" s="368"/>
      <c r="B32" s="329"/>
      <c r="C32" s="329"/>
      <c r="D32" s="329"/>
      <c r="E32" s="329"/>
      <c r="F32" s="329"/>
      <c r="G32" s="329"/>
      <c r="H32" s="329"/>
      <c r="I32" s="329"/>
      <c r="J32" s="329"/>
      <c r="K32" s="329"/>
      <c r="L32" s="329"/>
      <c r="M32" s="329"/>
      <c r="N32" s="329"/>
      <c r="O32" s="369"/>
    </row>
    <row r="33" spans="1:15" s="1" customFormat="1">
      <c r="A33" s="370"/>
      <c r="B33" s="371"/>
      <c r="C33" s="371"/>
      <c r="D33" s="371"/>
      <c r="E33" s="371"/>
      <c r="F33" s="371"/>
      <c r="G33" s="371"/>
      <c r="H33" s="371"/>
      <c r="I33" s="371"/>
      <c r="J33" s="371"/>
      <c r="K33" s="371"/>
      <c r="L33" s="371"/>
      <c r="M33" s="371"/>
      <c r="N33" s="371"/>
      <c r="O33" s="372"/>
    </row>
    <row r="34" spans="1:15" s="1" customFormat="1"/>
    <row r="35" spans="1:15" s="1" customFormat="1"/>
    <row r="36" spans="1:15" s="1" customFormat="1"/>
    <row r="37" spans="1:15" s="1" customFormat="1"/>
    <row r="38" spans="1:15" s="1" customFormat="1"/>
    <row r="39" spans="1:15" s="1" customFormat="1"/>
    <row r="40" spans="1:15" s="1" customFormat="1"/>
    <row r="41" spans="1:15" s="1" customFormat="1"/>
    <row r="42" spans="1:15" s="1" customFormat="1"/>
    <row r="43" spans="1:15" s="1" customFormat="1"/>
    <row r="44" spans="1:15" s="1" customFormat="1"/>
    <row r="45" spans="1:15" s="1" customFormat="1"/>
    <row r="46" spans="1:15" s="1" customFormat="1"/>
    <row r="47" spans="1:15" s="1" customFormat="1"/>
    <row r="48" spans="1:15"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sheetData>
  <mergeCells count="65">
    <mergeCell ref="A5:B5"/>
    <mergeCell ref="C5:O5"/>
    <mergeCell ref="A26:O26"/>
    <mergeCell ref="A27:O33"/>
    <mergeCell ref="A23:F23"/>
    <mergeCell ref="G23:O23"/>
    <mergeCell ref="A24:F24"/>
    <mergeCell ref="G24:O24"/>
    <mergeCell ref="A25:F25"/>
    <mergeCell ref="G25:O25"/>
    <mergeCell ref="A20:F20"/>
    <mergeCell ref="G20:O20"/>
    <mergeCell ref="A21:F21"/>
    <mergeCell ref="G21:O21"/>
    <mergeCell ref="A22:F22"/>
    <mergeCell ref="G22:O22"/>
    <mergeCell ref="A14:B14"/>
    <mergeCell ref="C14:G14"/>
    <mergeCell ref="I14:O14"/>
    <mergeCell ref="A18:O18"/>
    <mergeCell ref="A19:F19"/>
    <mergeCell ref="G19:O19"/>
    <mergeCell ref="A15:B15"/>
    <mergeCell ref="C15:G15"/>
    <mergeCell ref="I15:O15"/>
    <mergeCell ref="A16:B16"/>
    <mergeCell ref="C16:G16"/>
    <mergeCell ref="I16:O16"/>
    <mergeCell ref="A9:B9"/>
    <mergeCell ref="C9:G9"/>
    <mergeCell ref="I9:O9"/>
    <mergeCell ref="A13:B13"/>
    <mergeCell ref="C13:G13"/>
    <mergeCell ref="I13:O13"/>
    <mergeCell ref="A11:B11"/>
    <mergeCell ref="C11:G11"/>
    <mergeCell ref="I11:O11"/>
    <mergeCell ref="A12:B12"/>
    <mergeCell ref="C12:G12"/>
    <mergeCell ref="I12:O12"/>
    <mergeCell ref="A10:B10"/>
    <mergeCell ref="C10:G10"/>
    <mergeCell ref="I10:O10"/>
    <mergeCell ref="I6:O6"/>
    <mergeCell ref="A1:B4"/>
    <mergeCell ref="C1:F1"/>
    <mergeCell ref="C2:D2"/>
    <mergeCell ref="E2:F2"/>
    <mergeCell ref="E3:F4"/>
    <mergeCell ref="A6:B6"/>
    <mergeCell ref="C6:G6"/>
    <mergeCell ref="G1:J1"/>
    <mergeCell ref="K1:O1"/>
    <mergeCell ref="G2:H2"/>
    <mergeCell ref="I2:J2"/>
    <mergeCell ref="K2:O2"/>
    <mergeCell ref="G3:H4"/>
    <mergeCell ref="I3:J4"/>
    <mergeCell ref="K3:O4"/>
    <mergeCell ref="A7:B7"/>
    <mergeCell ref="C7:G7"/>
    <mergeCell ref="I7:O7"/>
    <mergeCell ref="A8:B8"/>
    <mergeCell ref="C8:G8"/>
    <mergeCell ref="I8:O8"/>
  </mergeCells>
  <conditionalFormatting sqref="C7:G16">
    <cfRule type="expression" dxfId="23" priority="1">
      <formula>$H7="PRIORITAIRE"</formula>
    </cfRule>
  </conditionalFormatting>
  <conditionalFormatting sqref="H7:H16">
    <cfRule type="containsText" dxfId="22" priority="3" operator="containsText" text="PRIORITAIRE">
      <formula>NOT(ISERROR(SEARCH("PRIORITAIRE",H7)))</formula>
    </cfRule>
  </conditionalFormatting>
  <hyperlinks>
    <hyperlink ref="A5:B5" location="Sommaire!A1" display="SOMMAIRE" xr:uid="{3B1EF39C-52AB-CC46-A4A9-C05E3F7E0E3E}"/>
  </hyperlinks>
  <printOptions horizontalCentered="1" verticalCentered="1"/>
  <pageMargins left="0.7" right="0.7" top="0.75" bottom="0.75" header="0.3" footer="0.3"/>
  <pageSetup paperSize="9" scale="41" orientation="landscape" horizontalDpi="0" verticalDpi="0"/>
  <headerFooter>
    <oddHeader>&amp;L&amp;"Calibri Bold,Gras"&amp;24&amp;K000000&amp;G&amp;C&amp;"Calibri Bold,Gras"&amp;24&amp;K000000CléA Entretien de Positionnement Pédagogique</oddHeader>
    <oddFooter>&amp;L&amp;"Calibri,Normal"&amp;K0000003.1 CléA Entretien de Positionnement Pédagogique</oddFooter>
  </headerFooter>
  <legacyDrawingHF r:id="rId1"/>
  <extLst>
    <ext xmlns:x14="http://schemas.microsoft.com/office/spreadsheetml/2009/9/main" uri="{CCE6A557-97BC-4b89-ADB6-D9C93CAAB3DF}">
      <x14:dataValidations xmlns:xm="http://schemas.microsoft.com/office/excel/2006/main" count="11">
        <x14:dataValidation type="list" allowBlank="1" showInputMessage="1" showErrorMessage="1" xr:uid="{DB5431E7-E7DC-2A43-AECA-4C7112E6B267}">
          <x14:formula1>
            <xm:f>Légendes!$B$261:$B$265</xm:f>
          </x14:formula1>
          <xm:sqref>C16:G16</xm:sqref>
        </x14:dataValidation>
        <x14:dataValidation type="list" allowBlank="1" showInputMessage="1" showErrorMessage="1" xr:uid="{607A85FE-B1B0-BB46-8C57-ACEB8BE5D961}">
          <x14:formula1>
            <xm:f>Légendes!$B$255:$B$259</xm:f>
          </x14:formula1>
          <xm:sqref>C15:G15</xm:sqref>
        </x14:dataValidation>
        <x14:dataValidation type="list" allowBlank="1" showInputMessage="1" showErrorMessage="1" xr:uid="{2B3818CF-F7A1-1D42-A83A-E88FABD2EFCE}">
          <x14:formula1>
            <xm:f>Légendes!$B$249:$B$253</xm:f>
          </x14:formula1>
          <xm:sqref>C14:G14</xm:sqref>
        </x14:dataValidation>
        <x14:dataValidation type="list" allowBlank="1" showInputMessage="1" showErrorMessage="1" xr:uid="{2FB0DC88-325F-EE45-A105-72958CBF354D}">
          <x14:formula1>
            <xm:f>Légendes!$B$243:$B$247</xm:f>
          </x14:formula1>
          <xm:sqref>C13:G13</xm:sqref>
        </x14:dataValidation>
        <x14:dataValidation type="list" allowBlank="1" showInputMessage="1" showErrorMessage="1" xr:uid="{48F6D184-6816-584B-BFE9-CBC71DC691B1}">
          <x14:formula1>
            <xm:f>Légendes!$B$236:$B$241</xm:f>
          </x14:formula1>
          <xm:sqref>C12:G12</xm:sqref>
        </x14:dataValidation>
        <x14:dataValidation type="list" allowBlank="1" showInputMessage="1" showErrorMessage="1" xr:uid="{6B3FB684-31BA-A545-931F-AC1A701D3B5E}">
          <x14:formula1>
            <xm:f>Légendes!$B$231:$B$235</xm:f>
          </x14:formula1>
          <xm:sqref>C11:G11</xm:sqref>
        </x14:dataValidation>
        <x14:dataValidation type="list" allowBlank="1" showInputMessage="1" showErrorMessage="1" xr:uid="{03B2911C-CB0F-6642-AAFA-32C749B65F93}">
          <x14:formula1>
            <xm:f>Légendes!$B$225:$B$229</xm:f>
          </x14:formula1>
          <xm:sqref>C10:G10</xm:sqref>
        </x14:dataValidation>
        <x14:dataValidation type="list" allowBlank="1" showInputMessage="1" showErrorMessage="1" xr:uid="{521315CE-B4E8-5B4C-9298-64B3E8ECC61A}">
          <x14:formula1>
            <xm:f>Légendes!$B$219:$B$223</xm:f>
          </x14:formula1>
          <xm:sqref>C9:G9</xm:sqref>
        </x14:dataValidation>
        <x14:dataValidation type="list" allowBlank="1" showInputMessage="1" showErrorMessage="1" xr:uid="{85C7AAE6-4C20-054C-90F2-B284A9C21DDC}">
          <x14:formula1>
            <xm:f>Légendes!$B$213:$B$217</xm:f>
          </x14:formula1>
          <xm:sqref>C8:G8</xm:sqref>
        </x14:dataValidation>
        <x14:dataValidation type="list" allowBlank="1" showInputMessage="1" showErrorMessage="1" xr:uid="{5E160B15-30DD-9C4F-969E-DD6F778D9625}">
          <x14:formula1>
            <xm:f>Légendes!$B$207:$B$211</xm:f>
          </x14:formula1>
          <xm:sqref>C7:G7</xm:sqref>
        </x14:dataValidation>
        <x14:dataValidation type="list" allowBlank="1" showInputMessage="1" showErrorMessage="1" xr:uid="{A271A086-FB41-3C4B-A6B2-A966661C1E54}">
          <x14:formula1>
            <xm:f>Légendes!$B$131:$B$133</xm:f>
          </x14:formula1>
          <xm:sqref>H7:H16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ccc983d-9e8f-49a3-9cf7-3a57106d73da">
      <Terms xmlns="http://schemas.microsoft.com/office/infopath/2007/PartnerControls"/>
    </lcf76f155ced4ddcb4097134ff3c332f>
    <TaxCatchAll xmlns="963ac2dc-7680-4d64-b874-788b5014560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56FB5BE23644992B9FE0844C25016" ma:contentTypeVersion="15" ma:contentTypeDescription="Crée un document." ma:contentTypeScope="" ma:versionID="362daa4b53814fa8788df23efc684f99">
  <xsd:schema xmlns:xsd="http://www.w3.org/2001/XMLSchema" xmlns:xs="http://www.w3.org/2001/XMLSchema" xmlns:p="http://schemas.microsoft.com/office/2006/metadata/properties" xmlns:ns2="dccc983d-9e8f-49a3-9cf7-3a57106d73da" xmlns:ns3="963ac2dc-7680-4d64-b874-788b5014560a" targetNamespace="http://schemas.microsoft.com/office/2006/metadata/properties" ma:root="true" ma:fieldsID="4ef448cc27be038c13a2f0f3501fd2d1" ns2:_="" ns3:_="">
    <xsd:import namespace="dccc983d-9e8f-49a3-9cf7-3a57106d73da"/>
    <xsd:import namespace="963ac2dc-7680-4d64-b874-788b5014560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c983d-9e8f-49a3-9cf7-3a57106d73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e698ba28-6b70-4300-b951-b5809a700b2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3ac2dc-7680-4d64-b874-788b5014560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1437b98-6499-4f5e-947a-dbd8b112eac3}" ma:internalName="TaxCatchAll" ma:showField="CatchAllData" ma:web="963ac2dc-7680-4d64-b874-788b5014560a">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8EFC8C-20EE-46C3-8924-FE0E8C7A977B}">
  <ds:schemaRefs>
    <ds:schemaRef ds:uri="http://schemas.microsoft.com/office/2006/metadata/properties"/>
    <ds:schemaRef ds:uri="http://schemas.microsoft.com/office/infopath/2007/PartnerControls"/>
    <ds:schemaRef ds:uri="dccc983d-9e8f-49a3-9cf7-3a57106d73da"/>
    <ds:schemaRef ds:uri="963ac2dc-7680-4d64-b874-788b5014560a"/>
  </ds:schemaRefs>
</ds:datastoreItem>
</file>

<file path=customXml/itemProps2.xml><?xml version="1.0" encoding="utf-8"?>
<ds:datastoreItem xmlns:ds="http://schemas.openxmlformats.org/officeDocument/2006/customXml" ds:itemID="{E2A055B6-D786-4B91-9A59-C752FE4AB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c983d-9e8f-49a3-9cf7-3a57106d73da"/>
    <ds:schemaRef ds:uri="963ac2dc-7680-4d64-b874-788b501456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FA7F6F-9BFE-4B14-A220-9C39E8353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13</vt:i4>
      </vt:variant>
      <vt:variant>
        <vt:lpstr>Plages nommées</vt:lpstr>
      </vt:variant>
      <vt:variant>
        <vt:i4>12</vt:i4>
      </vt:variant>
    </vt:vector>
  </HeadingPairs>
  <TitlesOfParts>
    <vt:vector size="25" baseType="lpstr">
      <vt:lpstr>1.1 Collecte Informations</vt:lpstr>
      <vt:lpstr>1.1 Collecte Informations 2</vt:lpstr>
      <vt:lpstr>1.2 MCCP AdB Postes</vt:lpstr>
      <vt:lpstr>2.1-MCCP Positionnement</vt:lpstr>
      <vt:lpstr>2.2 MCCP Feuille Route initiale</vt:lpstr>
      <vt:lpstr>2.3 MCP F route mi-parcours</vt:lpstr>
      <vt:lpstr>2.4-MCCP Feuille route Finale</vt:lpstr>
      <vt:lpstr>1.3 CléA AdB Postes</vt:lpstr>
      <vt:lpstr>3.1-CleA Positionnement</vt:lpstr>
      <vt:lpstr>3.2 CleA Feuille Route initiale</vt:lpstr>
      <vt:lpstr>3.3 CleA F route mi-parcours</vt:lpstr>
      <vt:lpstr>3.4-CleA Feuille  route Finale</vt:lpstr>
      <vt:lpstr>Légendes</vt:lpstr>
      <vt:lpstr>'1.1 Collecte Informations'!Zone_d_impression</vt:lpstr>
      <vt:lpstr>'1.1 Collecte Informations 2'!Zone_d_impression</vt:lpstr>
      <vt:lpstr>'1.2 MCCP AdB Postes'!Zone_d_impression</vt:lpstr>
      <vt:lpstr>'1.3 CléA AdB Postes'!Zone_d_impression</vt:lpstr>
      <vt:lpstr>'2.1-MCCP Positionnement'!Zone_d_impression</vt:lpstr>
      <vt:lpstr>'2.2 MCCP Feuille Route initiale'!Zone_d_impression</vt:lpstr>
      <vt:lpstr>'2.3 MCP F route mi-parcours'!Zone_d_impression</vt:lpstr>
      <vt:lpstr>'2.4-MCCP Feuille route Finale'!Zone_d_impression</vt:lpstr>
      <vt:lpstr>'3.1-CleA Positionnement'!Zone_d_impression</vt:lpstr>
      <vt:lpstr>'3.2 CleA Feuille Route initiale'!Zone_d_impression</vt:lpstr>
      <vt:lpstr>'3.3 CleA F route mi-parcours'!Zone_d_impression</vt:lpstr>
      <vt:lpstr>'3.4-CleA Feuille  route Finale'!Zone_d_impression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Daniel Lustin</cp:lastModifiedBy>
  <cp:lastPrinted>2024-02-14T13:19:29Z</cp:lastPrinted>
  <dcterms:created xsi:type="dcterms:W3CDTF">2022-07-08T10:21:36Z</dcterms:created>
  <dcterms:modified xsi:type="dcterms:W3CDTF">2024-03-05T11:02:50Z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0x010100F3B56FB5BE23644992B9FE0844C25016</vt:lpwstr>
  </property>
  <property fmtid="{D5CDD505-2E9C-101B-9397-08002B2CF9AE}" pid="3" name="MediaServiceImageTags">
    <vt:lpwstr/>
  </property>
</Properties>
</file>