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328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hp\Documents\Webmaster\Backup\Medios\2020\"/>
    </mc:Choice>
  </mc:AlternateContent>
  <xr:revisionPtr revIDLastSave="0" documentId="8_{75774046-84FE-44DD-AA40-3B9A42903B86}" xr6:coauthVersionLast="45" xr6:coauthVersionMax="45" xr10:uidLastSave="{00000000-0000-0000-0000-000000000000}"/>
  <bookViews>
    <workbookView xWindow="-120" yWindow="-120" windowWidth="29040" windowHeight="15840" xr2:uid="{9218539B-1E9B-48BD-B402-4DB580B9C8CD}"/>
  </bookViews>
  <sheets>
    <sheet name="Tabla de amortización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5" i="1" l="1"/>
  <c r="F5" i="1"/>
  <c r="F64" i="1"/>
  <c r="F65" i="1"/>
  <c r="F66" i="1"/>
  <c r="F67" i="1"/>
  <c r="F68" i="1"/>
  <c r="F69" i="1"/>
  <c r="F70" i="1"/>
  <c r="F71" i="1"/>
  <c r="F72" i="1"/>
  <c r="F73" i="1"/>
  <c r="F74" i="1"/>
  <c r="F75" i="1"/>
  <c r="F76" i="1"/>
  <c r="F77" i="1"/>
  <c r="F78" i="1"/>
  <c r="F79" i="1"/>
  <c r="F80" i="1"/>
  <c r="F81" i="1"/>
  <c r="F82" i="1"/>
  <c r="F83" i="1"/>
  <c r="F84" i="1"/>
  <c r="F85" i="1"/>
  <c r="F86" i="1"/>
  <c r="F87" i="1"/>
  <c r="F88" i="1"/>
  <c r="F89" i="1"/>
  <c r="F90" i="1"/>
  <c r="F91" i="1"/>
  <c r="F92" i="1"/>
  <c r="F93" i="1"/>
  <c r="F94" i="1"/>
  <c r="F95" i="1"/>
  <c r="F96" i="1"/>
  <c r="F97" i="1"/>
  <c r="F98" i="1"/>
  <c r="F99" i="1"/>
  <c r="F100" i="1"/>
  <c r="F101" i="1"/>
  <c r="F102" i="1"/>
  <c r="F103" i="1"/>
  <c r="F104" i="1"/>
  <c r="F105" i="1"/>
  <c r="F106" i="1"/>
  <c r="F107" i="1"/>
  <c r="F108" i="1"/>
  <c r="F109" i="1"/>
  <c r="F110" i="1"/>
  <c r="F111" i="1"/>
  <c r="F112" i="1"/>
  <c r="F113" i="1"/>
  <c r="F114" i="1"/>
  <c r="F115" i="1"/>
  <c r="F116" i="1"/>
  <c r="F117" i="1"/>
  <c r="F118" i="1"/>
  <c r="F119" i="1"/>
  <c r="F120" i="1"/>
  <c r="F121" i="1"/>
  <c r="F122" i="1"/>
  <c r="F123" i="1"/>
  <c r="F124" i="1"/>
  <c r="F125" i="1"/>
  <c r="F126" i="1"/>
  <c r="F127" i="1"/>
  <c r="F128" i="1"/>
  <c r="F129" i="1"/>
  <c r="F130" i="1"/>
  <c r="F131" i="1"/>
  <c r="F132" i="1"/>
  <c r="F133" i="1"/>
  <c r="F134" i="1"/>
  <c r="F135" i="1"/>
  <c r="F136" i="1"/>
  <c r="F137" i="1"/>
  <c r="F138" i="1"/>
  <c r="F139" i="1"/>
  <c r="F140" i="1"/>
  <c r="F141" i="1"/>
  <c r="F142" i="1"/>
  <c r="F143" i="1"/>
  <c r="F144" i="1"/>
  <c r="F145" i="1"/>
  <c r="F146" i="1"/>
  <c r="F147" i="1"/>
  <c r="F148" i="1"/>
  <c r="F149" i="1"/>
  <c r="F150" i="1"/>
  <c r="F151" i="1"/>
  <c r="F152" i="1"/>
  <c r="F153" i="1"/>
  <c r="F154" i="1"/>
  <c r="F155" i="1"/>
  <c r="F156" i="1"/>
  <c r="F157" i="1"/>
  <c r="F158" i="1"/>
  <c r="F159" i="1"/>
  <c r="F160" i="1"/>
  <c r="F161" i="1"/>
  <c r="F162" i="1"/>
  <c r="F163" i="1"/>
  <c r="F164" i="1"/>
  <c r="F165" i="1"/>
  <c r="F166" i="1"/>
  <c r="F167" i="1"/>
  <c r="F168" i="1"/>
  <c r="F169" i="1"/>
  <c r="F170" i="1"/>
  <c r="F171" i="1"/>
  <c r="F172" i="1"/>
  <c r="F173" i="1"/>
  <c r="F174" i="1"/>
  <c r="F175" i="1"/>
  <c r="F176" i="1"/>
  <c r="F177" i="1"/>
  <c r="F178" i="1"/>
  <c r="F179" i="1"/>
  <c r="F180" i="1"/>
  <c r="F181" i="1"/>
  <c r="F182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81" i="1"/>
  <c r="G82" i="1"/>
  <c r="G83" i="1"/>
  <c r="G84" i="1"/>
  <c r="G85" i="1"/>
  <c r="G86" i="1"/>
  <c r="G87" i="1"/>
  <c r="G88" i="1"/>
  <c r="G89" i="1"/>
  <c r="G90" i="1"/>
  <c r="G91" i="1"/>
  <c r="G92" i="1"/>
  <c r="G93" i="1"/>
  <c r="G94" i="1"/>
  <c r="G95" i="1"/>
  <c r="G96" i="1"/>
  <c r="G97" i="1"/>
  <c r="G98" i="1"/>
  <c r="G99" i="1"/>
  <c r="G100" i="1"/>
  <c r="G101" i="1"/>
  <c r="G102" i="1"/>
  <c r="G103" i="1"/>
  <c r="G104" i="1"/>
  <c r="G105" i="1"/>
  <c r="G106" i="1"/>
  <c r="G107" i="1"/>
  <c r="G108" i="1"/>
  <c r="G109" i="1"/>
  <c r="G110" i="1"/>
  <c r="G111" i="1"/>
  <c r="G112" i="1"/>
  <c r="G113" i="1"/>
  <c r="G114" i="1"/>
  <c r="G115" i="1"/>
  <c r="G116" i="1"/>
  <c r="G117" i="1"/>
  <c r="G118" i="1"/>
  <c r="G119" i="1"/>
  <c r="G120" i="1"/>
  <c r="G121" i="1"/>
  <c r="G122" i="1"/>
  <c r="G123" i="1"/>
  <c r="G124" i="1"/>
  <c r="G125" i="1"/>
  <c r="G126" i="1"/>
  <c r="G127" i="1"/>
  <c r="G128" i="1"/>
  <c r="G129" i="1"/>
  <c r="G130" i="1"/>
  <c r="G131" i="1"/>
  <c r="G132" i="1"/>
  <c r="G133" i="1"/>
  <c r="G134" i="1"/>
  <c r="G135" i="1"/>
  <c r="G136" i="1"/>
  <c r="G137" i="1"/>
  <c r="G138" i="1"/>
  <c r="G139" i="1"/>
  <c r="G140" i="1"/>
  <c r="G141" i="1"/>
  <c r="G142" i="1"/>
  <c r="G143" i="1"/>
  <c r="G144" i="1"/>
  <c r="G145" i="1"/>
  <c r="G146" i="1"/>
  <c r="G147" i="1"/>
  <c r="G148" i="1"/>
  <c r="G149" i="1"/>
  <c r="G150" i="1"/>
  <c r="G151" i="1"/>
  <c r="G152" i="1"/>
  <c r="G153" i="1"/>
  <c r="G154" i="1"/>
  <c r="G155" i="1"/>
  <c r="G156" i="1"/>
  <c r="G157" i="1"/>
  <c r="G158" i="1"/>
  <c r="G159" i="1"/>
  <c r="G160" i="1"/>
  <c r="G161" i="1"/>
  <c r="G162" i="1"/>
  <c r="G163" i="1"/>
  <c r="G164" i="1"/>
  <c r="G165" i="1"/>
  <c r="G166" i="1"/>
  <c r="G167" i="1"/>
  <c r="G168" i="1"/>
  <c r="G169" i="1"/>
  <c r="G170" i="1"/>
  <c r="G171" i="1"/>
  <c r="G172" i="1"/>
  <c r="G173" i="1"/>
  <c r="G174" i="1"/>
  <c r="G175" i="1"/>
  <c r="G176" i="1"/>
  <c r="G177" i="1"/>
  <c r="G178" i="1"/>
  <c r="G179" i="1"/>
  <c r="G180" i="1"/>
  <c r="G181" i="1"/>
  <c r="G182" i="1"/>
  <c r="F63" i="1"/>
  <c r="G63" i="1"/>
  <c r="G6" i="1" l="1"/>
  <c r="G7" i="1"/>
  <c r="F6" i="1"/>
  <c r="F4" i="1"/>
  <c r="G62" i="1"/>
  <c r="F62" i="1"/>
  <c r="G61" i="1"/>
  <c r="F61" i="1"/>
  <c r="G60" i="1"/>
  <c r="F60" i="1"/>
  <c r="G59" i="1"/>
  <c r="F59" i="1"/>
  <c r="G58" i="1"/>
  <c r="F58" i="1"/>
  <c r="G57" i="1"/>
  <c r="F57" i="1"/>
  <c r="G56" i="1"/>
  <c r="F56" i="1"/>
  <c r="G55" i="1"/>
  <c r="F55" i="1"/>
  <c r="G54" i="1"/>
  <c r="F54" i="1"/>
  <c r="G53" i="1"/>
  <c r="F53" i="1"/>
  <c r="G52" i="1"/>
  <c r="F52" i="1"/>
  <c r="G51" i="1"/>
  <c r="F51" i="1"/>
  <c r="G50" i="1"/>
  <c r="F50" i="1"/>
  <c r="G49" i="1"/>
  <c r="F49" i="1"/>
  <c r="G48" i="1"/>
  <c r="F48" i="1"/>
  <c r="G47" i="1"/>
  <c r="F47" i="1"/>
  <c r="G46" i="1"/>
  <c r="F46" i="1"/>
  <c r="G45" i="1"/>
  <c r="F45" i="1"/>
  <c r="G44" i="1"/>
  <c r="F44" i="1"/>
  <c r="G43" i="1"/>
  <c r="F43" i="1"/>
  <c r="G42" i="1"/>
  <c r="F42" i="1"/>
  <c r="G41" i="1"/>
  <c r="F41" i="1"/>
  <c r="G40" i="1"/>
  <c r="F40" i="1"/>
  <c r="G39" i="1"/>
  <c r="F39" i="1"/>
  <c r="G38" i="1"/>
  <c r="F38" i="1"/>
  <c r="G37" i="1"/>
  <c r="F37" i="1"/>
  <c r="G36" i="1"/>
  <c r="F36" i="1"/>
  <c r="G35" i="1"/>
  <c r="F35" i="1"/>
  <c r="G34" i="1"/>
  <c r="F34" i="1"/>
  <c r="G33" i="1"/>
  <c r="F33" i="1"/>
  <c r="G32" i="1"/>
  <c r="F32" i="1"/>
  <c r="G31" i="1"/>
  <c r="F31" i="1"/>
  <c r="G30" i="1"/>
  <c r="F30" i="1"/>
  <c r="G29" i="1"/>
  <c r="F29" i="1"/>
  <c r="G28" i="1"/>
  <c r="F28" i="1"/>
  <c r="G27" i="1"/>
  <c r="F27" i="1"/>
  <c r="G26" i="1"/>
  <c r="F26" i="1"/>
  <c r="G25" i="1"/>
  <c r="F25" i="1"/>
  <c r="G24" i="1"/>
  <c r="F24" i="1"/>
  <c r="G23" i="1"/>
  <c r="F23" i="1"/>
  <c r="G22" i="1"/>
  <c r="F22" i="1"/>
  <c r="G21" i="1"/>
  <c r="F21" i="1"/>
  <c r="G20" i="1"/>
  <c r="F20" i="1"/>
  <c r="G19" i="1"/>
  <c r="F19" i="1"/>
  <c r="G18" i="1"/>
  <c r="F18" i="1"/>
  <c r="G17" i="1"/>
  <c r="F17" i="1"/>
  <c r="G16" i="1"/>
  <c r="F16" i="1"/>
  <c r="G15" i="1"/>
  <c r="F15" i="1"/>
  <c r="G14" i="1"/>
  <c r="F14" i="1"/>
  <c r="G13" i="1"/>
  <c r="F13" i="1"/>
  <c r="G12" i="1"/>
  <c r="F12" i="1"/>
  <c r="G11" i="1"/>
  <c r="F11" i="1"/>
  <c r="G10" i="1"/>
  <c r="F10" i="1"/>
  <c r="G9" i="1"/>
  <c r="F9" i="1"/>
  <c r="G8" i="1"/>
  <c r="F8" i="1"/>
  <c r="F7" i="1"/>
  <c r="C5" i="1"/>
  <c r="G4" i="1"/>
  <c r="H3" i="1"/>
  <c r="G3" i="1"/>
  <c r="F3" i="1"/>
  <c r="C8" i="1" l="1"/>
  <c r="C7" i="1"/>
  <c r="H65" i="1"/>
  <c r="H67" i="1"/>
  <c r="H69" i="1"/>
  <c r="H71" i="1"/>
  <c r="H73" i="1"/>
  <c r="H75" i="1"/>
  <c r="H77" i="1"/>
  <c r="H79" i="1"/>
  <c r="H81" i="1"/>
  <c r="H83" i="1"/>
  <c r="H85" i="1"/>
  <c r="H87" i="1"/>
  <c r="H89" i="1"/>
  <c r="H91" i="1"/>
  <c r="H93" i="1"/>
  <c r="H95" i="1"/>
  <c r="H97" i="1"/>
  <c r="H99" i="1"/>
  <c r="H101" i="1"/>
  <c r="H103" i="1"/>
  <c r="H105" i="1"/>
  <c r="H107" i="1"/>
  <c r="H109" i="1"/>
  <c r="H111" i="1"/>
  <c r="H113" i="1"/>
  <c r="H115" i="1"/>
  <c r="H117" i="1"/>
  <c r="H119" i="1"/>
  <c r="H121" i="1"/>
  <c r="H123" i="1"/>
  <c r="H125" i="1"/>
  <c r="H127" i="1"/>
  <c r="H129" i="1"/>
  <c r="H131" i="1"/>
  <c r="H133" i="1"/>
  <c r="H135" i="1"/>
  <c r="H137" i="1"/>
  <c r="H139" i="1"/>
  <c r="H141" i="1"/>
  <c r="H143" i="1"/>
  <c r="H145" i="1"/>
  <c r="H147" i="1"/>
  <c r="H149" i="1"/>
  <c r="H151" i="1"/>
  <c r="H153" i="1"/>
  <c r="H155" i="1"/>
  <c r="H157" i="1"/>
  <c r="H159" i="1"/>
  <c r="H161" i="1"/>
  <c r="H163" i="1"/>
  <c r="H165" i="1"/>
  <c r="H167" i="1"/>
  <c r="H169" i="1"/>
  <c r="H171" i="1"/>
  <c r="H173" i="1"/>
  <c r="H175" i="1"/>
  <c r="H177" i="1"/>
  <c r="H179" i="1"/>
  <c r="H181" i="1"/>
  <c r="H63" i="1"/>
  <c r="H64" i="1"/>
  <c r="H66" i="1"/>
  <c r="H68" i="1"/>
  <c r="H70" i="1"/>
  <c r="H72" i="1"/>
  <c r="H74" i="1"/>
  <c r="H76" i="1"/>
  <c r="H78" i="1"/>
  <c r="H80" i="1"/>
  <c r="H82" i="1"/>
  <c r="H84" i="1"/>
  <c r="H86" i="1"/>
  <c r="H88" i="1"/>
  <c r="H90" i="1"/>
  <c r="H92" i="1"/>
  <c r="H94" i="1"/>
  <c r="H96" i="1"/>
  <c r="H98" i="1"/>
  <c r="H100" i="1"/>
  <c r="H102" i="1"/>
  <c r="H104" i="1"/>
  <c r="H106" i="1"/>
  <c r="H108" i="1"/>
  <c r="H110" i="1"/>
  <c r="H114" i="1"/>
  <c r="H118" i="1"/>
  <c r="H122" i="1"/>
  <c r="H126" i="1"/>
  <c r="H130" i="1"/>
  <c r="H134" i="1"/>
  <c r="H138" i="1"/>
  <c r="H142" i="1"/>
  <c r="H146" i="1"/>
  <c r="H150" i="1"/>
  <c r="H154" i="1"/>
  <c r="H158" i="1"/>
  <c r="H162" i="1"/>
  <c r="H166" i="1"/>
  <c r="H170" i="1"/>
  <c r="H174" i="1"/>
  <c r="H178" i="1"/>
  <c r="H182" i="1"/>
  <c r="H112" i="1"/>
  <c r="H116" i="1"/>
  <c r="H120" i="1"/>
  <c r="H124" i="1"/>
  <c r="H128" i="1"/>
  <c r="H132" i="1"/>
  <c r="H136" i="1"/>
  <c r="H140" i="1"/>
  <c r="H144" i="1"/>
  <c r="H148" i="1"/>
  <c r="H152" i="1"/>
  <c r="H156" i="1"/>
  <c r="H160" i="1"/>
  <c r="H164" i="1"/>
  <c r="H168" i="1"/>
  <c r="H172" i="1"/>
  <c r="H176" i="1"/>
  <c r="H180" i="1"/>
  <c r="H62" i="1"/>
  <c r="H7" i="1"/>
  <c r="H9" i="1"/>
  <c r="H11" i="1"/>
  <c r="H13" i="1"/>
  <c r="H15" i="1"/>
  <c r="H17" i="1"/>
  <c r="H19" i="1"/>
  <c r="H21" i="1"/>
  <c r="H23" i="1"/>
  <c r="H25" i="1"/>
  <c r="H27" i="1"/>
  <c r="H29" i="1"/>
  <c r="H31" i="1"/>
  <c r="H33" i="1"/>
  <c r="H35" i="1"/>
  <c r="H37" i="1"/>
  <c r="H39" i="1"/>
  <c r="H41" i="1"/>
  <c r="H43" i="1"/>
  <c r="H45" i="1"/>
  <c r="H47" i="1"/>
  <c r="H49" i="1"/>
  <c r="H51" i="1"/>
  <c r="H53" i="1"/>
  <c r="H55" i="1"/>
  <c r="H57" i="1"/>
  <c r="H59" i="1"/>
  <c r="H61" i="1"/>
  <c r="H4" i="1"/>
  <c r="H5" i="1"/>
  <c r="H6" i="1"/>
  <c r="H8" i="1"/>
  <c r="H10" i="1"/>
  <c r="H12" i="1"/>
  <c r="H14" i="1"/>
  <c r="H16" i="1"/>
  <c r="H18" i="1"/>
  <c r="H20" i="1"/>
  <c r="H22" i="1"/>
  <c r="H24" i="1"/>
  <c r="H26" i="1"/>
  <c r="H28" i="1"/>
  <c r="H30" i="1"/>
  <c r="H32" i="1"/>
  <c r="H34" i="1"/>
  <c r="H36" i="1"/>
  <c r="H38" i="1"/>
  <c r="H40" i="1"/>
  <c r="H42" i="1"/>
  <c r="H44" i="1"/>
  <c r="H46" i="1"/>
  <c r="H48" i="1"/>
  <c r="H50" i="1"/>
  <c r="H52" i="1"/>
  <c r="H54" i="1"/>
  <c r="H56" i="1"/>
  <c r="H58" i="1"/>
  <c r="H60" i="1"/>
</calcChain>
</file>

<file path=xl/sharedStrings.xml><?xml version="1.0" encoding="utf-8"?>
<sst xmlns="http://schemas.openxmlformats.org/spreadsheetml/2006/main" count="10" uniqueCount="10">
  <si>
    <t>Valor del crédito</t>
  </si>
  <si>
    <t># Pago</t>
  </si>
  <si>
    <t>Pago de intereses</t>
  </si>
  <si>
    <t>Abono a capital</t>
  </si>
  <si>
    <t>Saldo del crédito</t>
  </si>
  <si>
    <t>Tasa de interés mensual</t>
  </si>
  <si>
    <t>Cuota mensual a pagar</t>
  </si>
  <si>
    <t>Intereses totales a pagar</t>
  </si>
  <si>
    <t>Total capital m más intereses</t>
  </si>
  <si>
    <t>Plazo del crédito en meses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</si>
</sst>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5">
    <numFmt numFmtId="44" formatCode="_-&quot;$&quot;\ * #,##0.00_-;\-&quot;$&quot;\ * #,##0.00_-;_-&quot;$&quot;\ * &quot;-&quot;??_-;_-@_-"/>
    <numFmt numFmtId="43" formatCode="_-* #,##0.00_-;\-* #,##0.00_-;_-* &quot;-&quot;??_-;_-@_-"/>
    <numFmt numFmtId="164" formatCode="&quot;$&quot;#,##0.00"/>
    <numFmt numFmtId="165" formatCode="&quot;$&quot;#,##0.00;[Red]\-&quot;$&quot;#,##0.00"/>
    <numFmt numFmtId="166" formatCode="&quot;$&quot;\ #,##0.00"/>
  </numFmts>
  <fonts count="3" x14ac:knownFonts="1">
    <font>
      <sz val="11"/>
      <color theme="1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6" tint="0.79998168889431442"/>
        <bgColor theme="6" tint="0.79998168889431442"/>
      </patternFill>
    </fill>
    <fill>
      <patternFill patternType="solid">
        <fgColor theme="0"/>
        <bgColor indexed="64"/>
      </patternFill>
    </fill>
    <fill>
      <patternFill patternType="solid">
        <fgColor theme="6" tint="0.79998168889431442"/>
        <bgColor indexed="64"/>
      </patternFill>
    </fill>
  </fills>
  <borders count="14">
    <border>
      <left/>
      <right/>
      <top/>
      <bottom/>
      <diagonal/>
    </border>
    <border>
      <left style="medium">
        <color theme="8" tint="0.39997558519241921"/>
      </left>
      <right style="medium">
        <color theme="8" tint="0.39997558519241921"/>
      </right>
      <top style="medium">
        <color theme="8" tint="0.39997558519241921"/>
      </top>
      <bottom style="medium">
        <color theme="8" tint="0.39997558519241921"/>
      </bottom>
      <diagonal/>
    </border>
    <border>
      <left style="medium">
        <color theme="8" tint="0.39997558519241921"/>
      </left>
      <right/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theme="8" tint="0.39997558519241921"/>
      </left>
      <right/>
      <top style="medium">
        <color theme="8" tint="0.39997558519241921"/>
      </top>
      <bottom style="medium">
        <color theme="8" tint="0.39997558519241921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theme="8" tint="0.39997558519241921"/>
      </left>
      <right/>
      <top/>
      <bottom style="medium">
        <color theme="8" tint="0.39997558519241921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</borders>
  <cellStyleXfs count="4">
    <xf numFmtId="0" fontId="0" fillId="0" borderId="0"/>
    <xf numFmtId="43" fontId="2" fillId="0" borderId="0" applyFont="0" applyFill="0" applyBorder="0" applyAlignment="0" applyProtection="0"/>
    <xf numFmtId="44" fontId="2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25">
    <xf numFmtId="0" fontId="0" fillId="0" borderId="0" xfId="0"/>
    <xf numFmtId="0" fontId="0" fillId="2" borderId="1" xfId="0" applyFill="1" applyBorder="1" applyAlignment="1">
      <alignment horizontal="left"/>
    </xf>
    <xf numFmtId="0" fontId="0" fillId="3" borderId="2" xfId="0" applyFill="1" applyBorder="1"/>
    <xf numFmtId="0" fontId="1" fillId="0" borderId="3" xfId="0" applyFont="1" applyBorder="1" applyAlignment="1">
      <alignment horizontal="center"/>
    </xf>
    <xf numFmtId="0" fontId="1" fillId="0" borderId="4" xfId="0" applyFont="1" applyBorder="1" applyAlignment="1">
      <alignment horizontal="center"/>
    </xf>
    <xf numFmtId="0" fontId="1" fillId="0" borderId="5" xfId="0" applyFont="1" applyBorder="1" applyAlignment="1">
      <alignment horizontal="center"/>
    </xf>
    <xf numFmtId="0" fontId="0" fillId="3" borderId="0" xfId="0" applyFill="1"/>
    <xf numFmtId="0" fontId="0" fillId="4" borderId="1" xfId="0" applyFill="1" applyBorder="1" applyAlignment="1">
      <alignment horizontal="left"/>
    </xf>
    <xf numFmtId="0" fontId="0" fillId="0" borderId="7" xfId="0" applyBorder="1"/>
    <xf numFmtId="164" fontId="0" fillId="0" borderId="8" xfId="0" applyNumberFormat="1" applyBorder="1"/>
    <xf numFmtId="164" fontId="0" fillId="0" borderId="9" xfId="0" applyNumberFormat="1" applyBorder="1"/>
    <xf numFmtId="0" fontId="0" fillId="2" borderId="6" xfId="0" applyFill="1" applyBorder="1" applyAlignment="1">
      <alignment horizontal="left"/>
    </xf>
    <xf numFmtId="165" fontId="0" fillId="4" borderId="10" xfId="0" applyNumberFormat="1" applyFill="1" applyBorder="1" applyAlignment="1">
      <alignment horizontal="left"/>
    </xf>
    <xf numFmtId="0" fontId="0" fillId="0" borderId="11" xfId="0" applyBorder="1"/>
    <xf numFmtId="164" fontId="0" fillId="0" borderId="12" xfId="0" applyNumberFormat="1" applyBorder="1"/>
    <xf numFmtId="164" fontId="0" fillId="0" borderId="8" xfId="0" applyNumberFormat="1" applyFont="1" applyFill="1" applyBorder="1"/>
    <xf numFmtId="164" fontId="0" fillId="0" borderId="9" xfId="0" applyNumberFormat="1" applyFont="1" applyFill="1" applyBorder="1"/>
    <xf numFmtId="0" fontId="0" fillId="0" borderId="11" xfId="0" applyFont="1" applyFill="1" applyBorder="1"/>
    <xf numFmtId="164" fontId="0" fillId="0" borderId="12" xfId="0" applyNumberFormat="1" applyFont="1" applyFill="1" applyBorder="1"/>
    <xf numFmtId="164" fontId="0" fillId="0" borderId="13" xfId="0" applyNumberFormat="1" applyFont="1" applyFill="1" applyBorder="1"/>
    <xf numFmtId="166" fontId="0" fillId="4" borderId="1" xfId="0" applyNumberFormat="1" applyFill="1" applyBorder="1" applyAlignment="1">
      <alignment horizontal="left"/>
    </xf>
    <xf numFmtId="43" fontId="0" fillId="4" borderId="1" xfId="1" applyFont="1" applyFill="1" applyBorder="1" applyAlignment="1">
      <alignment horizontal="left"/>
    </xf>
    <xf numFmtId="44" fontId="0" fillId="2" borderId="1" xfId="2" applyFont="1" applyFill="1" applyBorder="1" applyAlignment="1">
      <alignment horizontal="left"/>
    </xf>
    <xf numFmtId="9" fontId="0" fillId="4" borderId="6" xfId="3" applyFont="1" applyFill="1" applyBorder="1" applyAlignment="1">
      <alignment horizontal="left"/>
    </xf>
    <xf numFmtId="0" fontId="0" fillId="3" borderId="0" xfId="0" applyFill="1" applyAlignment="1">
      <alignment horizontal="center"/>
    </xf>
  </cellXfs>
  <cellStyles count="4">
    <cellStyle name="Millares" xfId="1" builtinId="3"/>
    <cellStyle name="Moneda" xfId="2" builtinId="4"/>
    <cellStyle name="Normal" xfId="0" builtinId="0"/>
    <cellStyle name="Porcentaje" xfId="3" builtinId="5"/>
  </cellStyles>
  <dxfs count="8"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&quot;$&quot;#,##0.00"/>
      <fill>
        <patternFill patternType="none">
          <fgColor indexed="64"/>
          <bgColor indexed="65"/>
        </patternFill>
      </fill>
      <border diagonalUp="0" diagonalDown="0">
        <left style="thin">
          <color indexed="64"/>
        </left>
        <right/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&quot;$&quot;#,##0.00"/>
      <fill>
        <patternFill patternType="none">
          <fgColor indexed="64"/>
          <bgColor indexed="65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numFmt numFmtId="164" formatCode="&quot;$&quot;#,##0.00"/>
      <fill>
        <patternFill patternType="none">
          <fgColor indexed="64"/>
          <bgColor indexed="65"/>
        </patternFill>
      </fill>
      <border diagonalUp="0" diagonalDown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font>
        <b val="0"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family val="2"/>
        <scheme val="minor"/>
      </font>
      <fill>
        <patternFill patternType="none">
          <fgColor indexed="64"/>
          <bgColor indexed="65"/>
        </patternFill>
      </fill>
      <border diagonalUp="0" diagonalDown="0">
        <left/>
        <right style="thin">
          <color indexed="64"/>
        </right>
        <top style="thin">
          <color indexed="64"/>
        </top>
        <bottom style="thin">
          <color indexed="64"/>
        </bottom>
        <vertical/>
        <horizontal/>
      </border>
    </dxf>
    <dxf>
      <border outline="0">
        <top style="thin">
          <color indexed="64"/>
        </top>
      </border>
    </dxf>
    <dxf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  <dxf>
      <border outline="0">
        <bottom style="thin">
          <color indexed="64"/>
        </bottom>
      </border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0"/>
        <name val="Calibri"/>
        <family val="2"/>
        <scheme val="minor"/>
      </font>
      <fill>
        <patternFill patternType="none">
          <fgColor indexed="64"/>
          <bgColor indexed="65"/>
        </patternFill>
      </fill>
      <alignment horizontal="center" vertical="bottom" textRotation="0" wrapText="0" indent="0" justifyLastLine="0" shrinkToFit="0" readingOrder="0"/>
      <border diagonalUp="0" diagonalDown="0" outline="0">
        <left style="thin">
          <color indexed="64"/>
        </left>
        <right style="thin">
          <color indexed="64"/>
        </right>
        <top/>
        <bottom/>
      </border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1.png"/><Relationship Id="rId1" Type="http://schemas.openxmlformats.org/officeDocument/2006/relationships/hyperlink" Target="https://www.gerencie.com/" TargetMode="Externa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476250</xdr:colOff>
      <xdr:row>8</xdr:row>
      <xdr:rowOff>66675</xdr:rowOff>
    </xdr:from>
    <xdr:to>
      <xdr:col>2</xdr:col>
      <xdr:colOff>552450</xdr:colOff>
      <xdr:row>18</xdr:row>
      <xdr:rowOff>171450</xdr:rowOff>
    </xdr:to>
    <xdr:pic>
      <xdr:nvPicPr>
        <xdr:cNvPr id="3" name="Imagen 2">
          <a:hlinkClick xmlns:r="http://schemas.openxmlformats.org/officeDocument/2006/relationships" r:id="rId1"/>
          <a:extLst>
            <a:ext uri="{FF2B5EF4-FFF2-40B4-BE49-F238E27FC236}">
              <a16:creationId xmlns:a16="http://schemas.microsoft.com/office/drawing/2014/main" id="{DD45374B-0704-41E2-B030-3F9659C50A2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238250" y="1666875"/>
          <a:ext cx="2009775" cy="2009775"/>
        </a:xfrm>
        <a:prstGeom prst="rect">
          <a:avLst/>
        </a:prstGeom>
      </xdr:spPr>
    </xdr:pic>
    <xdr:clientData/>
  </xdr:twoCellAnchor>
</xdr:wsDr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2465DFE8-45FE-4D97-93A5-26106B9DC60E}" name="Tabla3" displayName="Tabla3" ref="E2:H182" totalsRowShown="0" headerRowDxfId="7" headerRowBorderDxfId="6" tableBorderDxfId="5" totalsRowBorderDxfId="4">
  <autoFilter ref="E2:H182" xr:uid="{03BD5281-6BAE-4F80-98E5-F49607429BA7}"/>
  <tableColumns count="4">
    <tableColumn id="1" xr3:uid="{A0A37494-0ACC-4941-A478-277F3C896918}" name="# Pago" dataDxfId="3"/>
    <tableColumn id="2" xr3:uid="{8C6911EF-2906-4E6A-9D03-847C6590D1CA}" name="Pago de intereses" dataDxfId="2">
      <calculatedColumnFormula>IFERROR(IPMT($C$3,E3,$C$4,-$C$2),"")</calculatedColumnFormula>
    </tableColumn>
    <tableColumn id="3" xr3:uid="{7A5FC1A1-BD3C-4133-9846-EC2B6722D25B}" name="Abono a capital" dataDxfId="1">
      <calculatedColumnFormula>IFERROR(PPMT($C$3,E3,$C$4,-$C$2),"")</calculatedColumnFormula>
    </tableColumn>
    <tableColumn id="4" xr3:uid="{2EC1E9F1-83B0-4AC3-8199-E035D9CB0706}" name="Saldo del crédito" dataDxfId="0">
      <calculatedColumnFormula>$C$2-SUM($G$3:G3)</calculatedColumnFormula>
    </tableColumn>
  </tableColumns>
  <tableStyleInfo name="TableStyleMedium2" showFirstColumn="0" showLastColumn="0" showRowStripes="1" showColumnStripes="0"/>
</table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B957C86-82E2-4F15-9B46-7B1BBB390028}">
  <dimension ref="B1:H182"/>
  <sheetViews>
    <sheetView tabSelected="1" workbookViewId="0">
      <selection activeCell="J15" sqref="J15"/>
    </sheetView>
  </sheetViews>
  <sheetFormatPr baseColWidth="10" defaultRowHeight="15" x14ac:dyDescent="0.25"/>
  <cols>
    <col min="1" max="1" width="11.42578125" style="6"/>
    <col min="2" max="2" width="29" style="6" bestFit="1" customWidth="1"/>
    <col min="3" max="3" width="15.5703125" style="6" bestFit="1" customWidth="1"/>
    <col min="4" max="4" width="4.5703125" style="6" customWidth="1"/>
    <col min="5" max="5" width="11.42578125" style="6"/>
    <col min="6" max="6" width="21.42578125" style="6" bestFit="1" customWidth="1"/>
    <col min="7" max="7" width="19.140625" style="6" bestFit="1" customWidth="1"/>
    <col min="8" max="8" width="20.42578125" style="6" bestFit="1" customWidth="1"/>
    <col min="9" max="16384" width="11.42578125" style="6"/>
  </cols>
  <sheetData>
    <row r="1" spans="2:8" ht="15.75" thickBot="1" x14ac:dyDescent="0.3"/>
    <row r="2" spans="2:8" ht="15.75" thickBot="1" x14ac:dyDescent="0.3">
      <c r="B2" s="1" t="s">
        <v>0</v>
      </c>
      <c r="C2" s="22">
        <v>10000000</v>
      </c>
      <c r="D2" s="2"/>
      <c r="E2" s="3" t="s">
        <v>1</v>
      </c>
      <c r="F2" s="4" t="s">
        <v>2</v>
      </c>
      <c r="G2" s="4" t="s">
        <v>3</v>
      </c>
      <c r="H2" s="5" t="s">
        <v>4</v>
      </c>
    </row>
    <row r="3" spans="2:8" ht="15.75" thickBot="1" x14ac:dyDescent="0.3">
      <c r="B3" s="7" t="s">
        <v>5</v>
      </c>
      <c r="C3" s="23">
        <v>0.01</v>
      </c>
      <c r="D3" s="2"/>
      <c r="E3" s="8">
        <v>1</v>
      </c>
      <c r="F3" s="9">
        <f>IPMT($C$3,E3,$C$4,-$C$2)</f>
        <v>100000</v>
      </c>
      <c r="G3" s="9">
        <f>PPMT($C$3,E3,$C$4,-$C$2)</f>
        <v>122444.47684901777</v>
      </c>
      <c r="H3" s="10">
        <f>$C$2-SUM($G$3:G3)</f>
        <v>9877555.5231509823</v>
      </c>
    </row>
    <row r="4" spans="2:8" ht="15.75" thickBot="1" x14ac:dyDescent="0.3">
      <c r="B4" s="1" t="s">
        <v>9</v>
      </c>
      <c r="C4" s="11">
        <v>60</v>
      </c>
      <c r="D4" s="2"/>
      <c r="E4" s="8">
        <v>2</v>
      </c>
      <c r="F4" s="9">
        <f>IFERROR(IPMT($C$3,E4,$C$4,-$C$2),"")</f>
        <v>98775.555231509832</v>
      </c>
      <c r="G4" s="9">
        <f>IFERROR(PPMT($C$3,E4,$C$4,-$C$2),"")</f>
        <v>123668.92161750792</v>
      </c>
      <c r="H4" s="10">
        <f>$C$2-SUM($G$3:G4)</f>
        <v>9753886.6015334744</v>
      </c>
    </row>
    <row r="5" spans="2:8" ht="15.75" thickBot="1" x14ac:dyDescent="0.3">
      <c r="B5" s="7" t="s">
        <v>6</v>
      </c>
      <c r="C5" s="12">
        <f>PMT(C3,C4,-C2)</f>
        <v>222444.47684901775</v>
      </c>
      <c r="D5" s="2"/>
      <c r="E5" s="8">
        <v>3</v>
      </c>
      <c r="F5" s="9">
        <f>IFERROR(IPMT($C$3,E5,$C$4,-$C$2),"")</f>
        <v>97538.86601533473</v>
      </c>
      <c r="G5" s="9">
        <f>IFERROR(PPMT($C$3,E5,$C$4,-$C$2),"")</f>
        <v>124905.61083368299</v>
      </c>
      <c r="H5" s="10">
        <f>$C$2-SUM($G$3:G5)</f>
        <v>9628980.9906997904</v>
      </c>
    </row>
    <row r="6" spans="2:8" ht="15.75" thickBot="1" x14ac:dyDescent="0.3">
      <c r="D6" s="2"/>
      <c r="E6" s="8">
        <v>4</v>
      </c>
      <c r="F6" s="9">
        <f>IFERROR(IPMT($C$3,E6,$C$4,-$C$2),"")</f>
        <v>96289.809906997922</v>
      </c>
      <c r="G6" s="9">
        <f>IFERROR(PPMT($C$3,E6,$C$4,-$C$2),"")</f>
        <v>126154.66694201985</v>
      </c>
      <c r="H6" s="10">
        <f>$C$2-SUM($G$3:G6)</f>
        <v>9502826.3237577714</v>
      </c>
    </row>
    <row r="7" spans="2:8" ht="15.75" thickBot="1" x14ac:dyDescent="0.3">
      <c r="B7" s="7" t="s">
        <v>7</v>
      </c>
      <c r="C7" s="21">
        <f>SUM(F3:F182)</f>
        <v>3346668.6109410659</v>
      </c>
      <c r="E7" s="8">
        <v>5</v>
      </c>
      <c r="F7" s="9">
        <f t="shared" ref="F7:F62" si="0">IFERROR(IPMT($C$3,E7,$C$4,-$C$2),"")</f>
        <v>95028.263237577703</v>
      </c>
      <c r="G7" s="9">
        <f>IFERROR(PPMT($C$3,E7,$C$4,-$C$2),"")</f>
        <v>127416.21361144003</v>
      </c>
      <c r="H7" s="10">
        <f>$C$2-SUM($G$3:G7)</f>
        <v>9375410.1101463307</v>
      </c>
    </row>
    <row r="8" spans="2:8" ht="15.75" thickBot="1" x14ac:dyDescent="0.3">
      <c r="B8" s="7" t="s">
        <v>8</v>
      </c>
      <c r="C8" s="20">
        <f>SUM(F3:F182)+SUM(G3:G182)</f>
        <v>13346668.610941064</v>
      </c>
      <c r="E8" s="8">
        <v>6</v>
      </c>
      <c r="F8" s="9">
        <f t="shared" si="0"/>
        <v>93754.101101463326</v>
      </c>
      <c r="G8" s="9">
        <f t="shared" ref="G5:G62" si="1">IFERROR(PPMT($C$3,E8,$C$4,-$C$2),"")</f>
        <v>128690.37574755441</v>
      </c>
      <c r="H8" s="10">
        <f>$C$2-SUM($G$3:G8)</f>
        <v>9246719.7343987767</v>
      </c>
    </row>
    <row r="9" spans="2:8" x14ac:dyDescent="0.25">
      <c r="E9" s="8">
        <v>7</v>
      </c>
      <c r="F9" s="9">
        <f t="shared" si="0"/>
        <v>92467.197343987762</v>
      </c>
      <c r="G9" s="9">
        <f t="shared" si="1"/>
        <v>129977.27950502999</v>
      </c>
      <c r="H9" s="10">
        <f>$C$2-SUM($G$3:G9)</f>
        <v>9116742.4548937473</v>
      </c>
    </row>
    <row r="10" spans="2:8" x14ac:dyDescent="0.25">
      <c r="B10" s="24"/>
      <c r="C10" s="24"/>
      <c r="E10" s="8">
        <v>8</v>
      </c>
      <c r="F10" s="9">
        <f t="shared" si="0"/>
        <v>91167.424548937459</v>
      </c>
      <c r="G10" s="9">
        <f t="shared" si="1"/>
        <v>131277.05230008028</v>
      </c>
      <c r="H10" s="10">
        <f>$C$2-SUM($G$3:G10)</f>
        <v>8985465.4025936667</v>
      </c>
    </row>
    <row r="11" spans="2:8" x14ac:dyDescent="0.25">
      <c r="B11" s="24"/>
      <c r="C11" s="24"/>
      <c r="E11" s="8">
        <v>9</v>
      </c>
      <c r="F11" s="9">
        <f t="shared" si="0"/>
        <v>89854.654025936688</v>
      </c>
      <c r="G11" s="9">
        <f t="shared" si="1"/>
        <v>132589.82282308108</v>
      </c>
      <c r="H11" s="10">
        <f>$C$2-SUM($G$3:G11)</f>
        <v>8852875.5797705855</v>
      </c>
    </row>
    <row r="12" spans="2:8" x14ac:dyDescent="0.25">
      <c r="B12" s="24"/>
      <c r="C12" s="24"/>
      <c r="E12" s="8">
        <v>10</v>
      </c>
      <c r="F12" s="9">
        <f t="shared" si="0"/>
        <v>88528.755797705875</v>
      </c>
      <c r="G12" s="9">
        <f t="shared" si="1"/>
        <v>133915.72105131188</v>
      </c>
      <c r="H12" s="10">
        <f>$C$2-SUM($G$3:G12)</f>
        <v>8718959.8587192744</v>
      </c>
    </row>
    <row r="13" spans="2:8" x14ac:dyDescent="0.25">
      <c r="B13" s="24"/>
      <c r="C13" s="24"/>
      <c r="E13" s="8">
        <v>11</v>
      </c>
      <c r="F13" s="9">
        <f t="shared" si="0"/>
        <v>87189.598587192741</v>
      </c>
      <c r="G13" s="9">
        <f t="shared" si="1"/>
        <v>135254.87826182501</v>
      </c>
      <c r="H13" s="10">
        <f>$C$2-SUM($G$3:G13)</f>
        <v>8583704.9804574493</v>
      </c>
    </row>
    <row r="14" spans="2:8" x14ac:dyDescent="0.25">
      <c r="B14" s="24"/>
      <c r="C14" s="24"/>
      <c r="E14" s="8">
        <v>12</v>
      </c>
      <c r="F14" s="9">
        <f t="shared" si="0"/>
        <v>85837.04980457449</v>
      </c>
      <c r="G14" s="9">
        <f t="shared" si="1"/>
        <v>136607.42704444326</v>
      </c>
      <c r="H14" s="10">
        <f>$C$2-SUM($G$3:G14)</f>
        <v>8447097.5534130055</v>
      </c>
    </row>
    <row r="15" spans="2:8" x14ac:dyDescent="0.25">
      <c r="B15" s="24"/>
      <c r="C15" s="24"/>
      <c r="E15" s="8">
        <v>13</v>
      </c>
      <c r="F15" s="9">
        <f t="shared" si="0"/>
        <v>84470.975534130062</v>
      </c>
      <c r="G15" s="9">
        <f t="shared" si="1"/>
        <v>137973.50131488772</v>
      </c>
      <c r="H15" s="10">
        <f>$C$2-SUM($G$3:G15)</f>
        <v>8309124.0520981178</v>
      </c>
    </row>
    <row r="16" spans="2:8" x14ac:dyDescent="0.25">
      <c r="E16" s="8">
        <v>14</v>
      </c>
      <c r="F16" s="9">
        <f t="shared" si="0"/>
        <v>83091.240520981184</v>
      </c>
      <c r="G16" s="9">
        <f t="shared" si="1"/>
        <v>139353.23632803658</v>
      </c>
      <c r="H16" s="10">
        <f>$C$2-SUM($G$3:G16)</f>
        <v>8169770.8157700812</v>
      </c>
    </row>
    <row r="17" spans="5:8" x14ac:dyDescent="0.25">
      <c r="E17" s="8">
        <v>15</v>
      </c>
      <c r="F17" s="9">
        <f t="shared" si="0"/>
        <v>81697.708157700792</v>
      </c>
      <c r="G17" s="9">
        <f t="shared" si="1"/>
        <v>140746.76869131692</v>
      </c>
      <c r="H17" s="10">
        <f>$C$2-SUM($G$3:G17)</f>
        <v>8029024.0470787641</v>
      </c>
    </row>
    <row r="18" spans="5:8" x14ac:dyDescent="0.25">
      <c r="E18" s="8">
        <v>16</v>
      </c>
      <c r="F18" s="9">
        <f t="shared" si="0"/>
        <v>80290.240470787627</v>
      </c>
      <c r="G18" s="9">
        <f t="shared" si="1"/>
        <v>142154.2363782301</v>
      </c>
      <c r="H18" s="10">
        <f>$C$2-SUM($G$3:G18)</f>
        <v>7886869.8107005339</v>
      </c>
    </row>
    <row r="19" spans="5:8" x14ac:dyDescent="0.25">
      <c r="E19" s="8">
        <v>17</v>
      </c>
      <c r="F19" s="9">
        <f t="shared" si="0"/>
        <v>78868.698107005344</v>
      </c>
      <c r="G19" s="9">
        <f t="shared" si="1"/>
        <v>143575.77874201239</v>
      </c>
      <c r="H19" s="10">
        <f>$C$2-SUM($G$3:G19)</f>
        <v>7743294.0319585223</v>
      </c>
    </row>
    <row r="20" spans="5:8" x14ac:dyDescent="0.25">
      <c r="E20" s="8">
        <v>18</v>
      </c>
      <c r="F20" s="9">
        <f t="shared" si="0"/>
        <v>77432.940319585206</v>
      </c>
      <c r="G20" s="9">
        <f t="shared" si="1"/>
        <v>145011.53652943252</v>
      </c>
      <c r="H20" s="10">
        <f>$C$2-SUM($G$3:G20)</f>
        <v>7598282.4954290893</v>
      </c>
    </row>
    <row r="21" spans="5:8" x14ac:dyDescent="0.25">
      <c r="E21" s="8">
        <v>19</v>
      </c>
      <c r="F21" s="9">
        <f t="shared" si="0"/>
        <v>75982.824954290889</v>
      </c>
      <c r="G21" s="9">
        <f t="shared" si="1"/>
        <v>146461.65189472685</v>
      </c>
      <c r="H21" s="10">
        <f>$C$2-SUM($G$3:G21)</f>
        <v>7451820.8435343625</v>
      </c>
    </row>
    <row r="22" spans="5:8" x14ac:dyDescent="0.25">
      <c r="E22" s="8">
        <v>20</v>
      </c>
      <c r="F22" s="9">
        <f t="shared" si="0"/>
        <v>74518.208435343622</v>
      </c>
      <c r="G22" s="9">
        <f t="shared" si="1"/>
        <v>147926.26841367412</v>
      </c>
      <c r="H22" s="10">
        <f>$C$2-SUM($G$3:G22)</f>
        <v>7303894.5751206884</v>
      </c>
    </row>
    <row r="23" spans="5:8" x14ac:dyDescent="0.25">
      <c r="E23" s="8">
        <v>21</v>
      </c>
      <c r="F23" s="9">
        <f t="shared" si="0"/>
        <v>73038.945751206877</v>
      </c>
      <c r="G23" s="9">
        <f t="shared" si="1"/>
        <v>149405.53109781086</v>
      </c>
      <c r="H23" s="10">
        <f>$C$2-SUM($G$3:G23)</f>
        <v>7154489.0440228777</v>
      </c>
    </row>
    <row r="24" spans="5:8" x14ac:dyDescent="0.25">
      <c r="E24" s="8">
        <v>22</v>
      </c>
      <c r="F24" s="9">
        <f t="shared" si="0"/>
        <v>71544.890440228774</v>
      </c>
      <c r="G24" s="9">
        <f t="shared" si="1"/>
        <v>150899.58640878898</v>
      </c>
      <c r="H24" s="10">
        <f>$C$2-SUM($G$3:G24)</f>
        <v>7003589.4576140884</v>
      </c>
    </row>
    <row r="25" spans="5:8" x14ac:dyDescent="0.25">
      <c r="E25" s="8">
        <v>23</v>
      </c>
      <c r="F25" s="9">
        <f t="shared" si="0"/>
        <v>70035.894576140883</v>
      </c>
      <c r="G25" s="9">
        <f t="shared" si="1"/>
        <v>152408.58227287687</v>
      </c>
      <c r="H25" s="10">
        <f>$C$2-SUM($G$3:G25)</f>
        <v>6851180.8753412124</v>
      </c>
    </row>
    <row r="26" spans="5:8" x14ac:dyDescent="0.25">
      <c r="E26" s="8">
        <v>24</v>
      </c>
      <c r="F26" s="9">
        <f t="shared" si="0"/>
        <v>68511.808753412115</v>
      </c>
      <c r="G26" s="9">
        <f t="shared" si="1"/>
        <v>153932.66809560565</v>
      </c>
      <c r="H26" s="10">
        <f>$C$2-SUM($G$3:G26)</f>
        <v>6697248.2072456069</v>
      </c>
    </row>
    <row r="27" spans="5:8" x14ac:dyDescent="0.25">
      <c r="E27" s="8">
        <v>25</v>
      </c>
      <c r="F27" s="9">
        <f t="shared" si="0"/>
        <v>66972.482072456056</v>
      </c>
      <c r="G27" s="9">
        <f t="shared" si="1"/>
        <v>155471.99477656168</v>
      </c>
      <c r="H27" s="10">
        <f>$C$2-SUM($G$3:G27)</f>
        <v>6541776.2124690451</v>
      </c>
    </row>
    <row r="28" spans="5:8" x14ac:dyDescent="0.25">
      <c r="E28" s="8">
        <v>26</v>
      </c>
      <c r="F28" s="9">
        <f t="shared" si="0"/>
        <v>65417.762124690431</v>
      </c>
      <c r="G28" s="9">
        <f t="shared" si="1"/>
        <v>157026.71472432729</v>
      </c>
      <c r="H28" s="10">
        <f>$C$2-SUM($G$3:G28)</f>
        <v>6384749.4977447167</v>
      </c>
    </row>
    <row r="29" spans="5:8" x14ac:dyDescent="0.25">
      <c r="E29" s="8">
        <v>27</v>
      </c>
      <c r="F29" s="9">
        <f t="shared" si="0"/>
        <v>63847.494977447168</v>
      </c>
      <c r="G29" s="9">
        <f t="shared" si="1"/>
        <v>158596.98187157058</v>
      </c>
      <c r="H29" s="10">
        <f>$C$2-SUM($G$3:G29)</f>
        <v>6226152.5158731472</v>
      </c>
    </row>
    <row r="30" spans="5:8" x14ac:dyDescent="0.25">
      <c r="E30" s="8">
        <v>28</v>
      </c>
      <c r="F30" s="9">
        <f t="shared" si="0"/>
        <v>62261.525158731463</v>
      </c>
      <c r="G30" s="9">
        <f t="shared" si="1"/>
        <v>160182.95169028628</v>
      </c>
      <c r="H30" s="10">
        <f>$C$2-SUM($G$3:G30)</f>
        <v>6065969.5641828608</v>
      </c>
    </row>
    <row r="31" spans="5:8" x14ac:dyDescent="0.25">
      <c r="E31" s="8">
        <v>29</v>
      </c>
      <c r="F31" s="9">
        <f t="shared" si="0"/>
        <v>60659.695641828592</v>
      </c>
      <c r="G31" s="9">
        <f t="shared" si="1"/>
        <v>161784.78120718914</v>
      </c>
      <c r="H31" s="10">
        <f>$C$2-SUM($G$3:G31)</f>
        <v>5904184.7829756718</v>
      </c>
    </row>
    <row r="32" spans="5:8" x14ac:dyDescent="0.25">
      <c r="E32" s="8">
        <v>30</v>
      </c>
      <c r="F32" s="9">
        <f t="shared" si="0"/>
        <v>59041.847829756698</v>
      </c>
      <c r="G32" s="9">
        <f t="shared" si="1"/>
        <v>163402.62901926105</v>
      </c>
      <c r="H32" s="10">
        <f>$C$2-SUM($G$3:G32)</f>
        <v>5740782.1539564105</v>
      </c>
    </row>
    <row r="33" spans="5:8" x14ac:dyDescent="0.25">
      <c r="E33" s="8">
        <v>31</v>
      </c>
      <c r="F33" s="9">
        <f t="shared" si="0"/>
        <v>57407.821539564087</v>
      </c>
      <c r="G33" s="9">
        <f t="shared" si="1"/>
        <v>165036.65530945366</v>
      </c>
      <c r="H33" s="10">
        <f>$C$2-SUM($G$3:G33)</f>
        <v>5575745.4986469569</v>
      </c>
    </row>
    <row r="34" spans="5:8" x14ac:dyDescent="0.25">
      <c r="E34" s="8">
        <v>32</v>
      </c>
      <c r="F34" s="9">
        <f t="shared" si="0"/>
        <v>55757.454986469558</v>
      </c>
      <c r="G34" s="9">
        <f t="shared" si="1"/>
        <v>166687.02186254819</v>
      </c>
      <c r="H34" s="10">
        <f>$C$2-SUM($G$3:G34)</f>
        <v>5409058.476784409</v>
      </c>
    </row>
    <row r="35" spans="5:8" x14ac:dyDescent="0.25">
      <c r="E35" s="8">
        <v>33</v>
      </c>
      <c r="F35" s="9">
        <f t="shared" si="0"/>
        <v>54090.58476784407</v>
      </c>
      <c r="G35" s="9">
        <f t="shared" si="1"/>
        <v>168353.89208117366</v>
      </c>
      <c r="H35" s="10">
        <f>$C$2-SUM($G$3:G35)</f>
        <v>5240704.584703235</v>
      </c>
    </row>
    <row r="36" spans="5:8" x14ac:dyDescent="0.25">
      <c r="E36" s="8">
        <v>34</v>
      </c>
      <c r="F36" s="9">
        <f t="shared" si="0"/>
        <v>52407.045847032336</v>
      </c>
      <c r="G36" s="9">
        <f t="shared" si="1"/>
        <v>170037.43100198542</v>
      </c>
      <c r="H36" s="10">
        <f>$C$2-SUM($G$3:G36)</f>
        <v>5070667.1537012495</v>
      </c>
    </row>
    <row r="37" spans="5:8" x14ac:dyDescent="0.25">
      <c r="E37" s="8">
        <v>35</v>
      </c>
      <c r="F37" s="9">
        <f t="shared" si="0"/>
        <v>50706.671537012488</v>
      </c>
      <c r="G37" s="9">
        <f t="shared" si="1"/>
        <v>171737.80531200525</v>
      </c>
      <c r="H37" s="10">
        <f>$C$2-SUM($G$3:G37)</f>
        <v>4898929.3483892446</v>
      </c>
    </row>
    <row r="38" spans="5:8" x14ac:dyDescent="0.25">
      <c r="E38" s="8">
        <v>36</v>
      </c>
      <c r="F38" s="9">
        <f t="shared" si="0"/>
        <v>48989.293483892427</v>
      </c>
      <c r="G38" s="9">
        <f t="shared" si="1"/>
        <v>173455.18336512533</v>
      </c>
      <c r="H38" s="10">
        <f>$C$2-SUM($G$3:G38)</f>
        <v>4725474.1650241194</v>
      </c>
    </row>
    <row r="39" spans="5:8" x14ac:dyDescent="0.25">
      <c r="E39" s="8">
        <v>37</v>
      </c>
      <c r="F39" s="9">
        <f t="shared" si="0"/>
        <v>47254.74165024118</v>
      </c>
      <c r="G39" s="9">
        <f t="shared" si="1"/>
        <v>175189.73519877659</v>
      </c>
      <c r="H39" s="10">
        <f>$C$2-SUM($G$3:G39)</f>
        <v>4550284.4298253432</v>
      </c>
    </row>
    <row r="40" spans="5:8" x14ac:dyDescent="0.25">
      <c r="E40" s="8">
        <v>38</v>
      </c>
      <c r="F40" s="9">
        <f t="shared" si="0"/>
        <v>45502.844298253403</v>
      </c>
      <c r="G40" s="9">
        <f t="shared" si="1"/>
        <v>176941.63255076433</v>
      </c>
      <c r="H40" s="10">
        <f>$C$2-SUM($G$3:G40)</f>
        <v>4373342.7972745793</v>
      </c>
    </row>
    <row r="41" spans="5:8" x14ac:dyDescent="0.25">
      <c r="E41" s="8">
        <v>39</v>
      </c>
      <c r="F41" s="9">
        <f t="shared" si="0"/>
        <v>43733.427972745776</v>
      </c>
      <c r="G41" s="9">
        <f t="shared" si="1"/>
        <v>178711.04887627196</v>
      </c>
      <c r="H41" s="10">
        <f>$C$2-SUM($G$3:G41)</f>
        <v>4194631.7483983077</v>
      </c>
    </row>
    <row r="42" spans="5:8" x14ac:dyDescent="0.25">
      <c r="E42" s="8">
        <v>40</v>
      </c>
      <c r="F42" s="9">
        <f t="shared" si="0"/>
        <v>41946.317483983054</v>
      </c>
      <c r="G42" s="9">
        <f t="shared" si="1"/>
        <v>180498.15936503469</v>
      </c>
      <c r="H42" s="10">
        <f>$C$2-SUM($G$3:G42)</f>
        <v>4014133.589033273</v>
      </c>
    </row>
    <row r="43" spans="5:8" x14ac:dyDescent="0.25">
      <c r="E43" s="8">
        <v>41</v>
      </c>
      <c r="F43" s="9">
        <f t="shared" si="0"/>
        <v>40141.335890332695</v>
      </c>
      <c r="G43" s="9">
        <f t="shared" si="1"/>
        <v>182303.14095868502</v>
      </c>
      <c r="H43" s="10">
        <f>$C$2-SUM($G$3:G43)</f>
        <v>3831830.4480745876</v>
      </c>
    </row>
    <row r="44" spans="5:8" x14ac:dyDescent="0.25">
      <c r="E44" s="8">
        <v>42</v>
      </c>
      <c r="F44" s="9">
        <f t="shared" si="0"/>
        <v>38318.30448074585</v>
      </c>
      <c r="G44" s="9">
        <f t="shared" si="1"/>
        <v>184126.17236827189</v>
      </c>
      <c r="H44" s="10">
        <f>$C$2-SUM($G$3:G44)</f>
        <v>3647704.2757063154</v>
      </c>
    </row>
    <row r="45" spans="5:8" x14ac:dyDescent="0.25">
      <c r="E45" s="8">
        <v>43</v>
      </c>
      <c r="F45" s="9">
        <f t="shared" si="0"/>
        <v>36477.042757063122</v>
      </c>
      <c r="G45" s="9">
        <f t="shared" si="1"/>
        <v>185967.43409195461</v>
      </c>
      <c r="H45" s="10">
        <f>$C$2-SUM($G$3:G45)</f>
        <v>3461736.8416143609</v>
      </c>
    </row>
    <row r="46" spans="5:8" x14ac:dyDescent="0.25">
      <c r="E46" s="8">
        <v>44</v>
      </c>
      <c r="F46" s="9">
        <f t="shared" si="0"/>
        <v>34617.368416143581</v>
      </c>
      <c r="G46" s="9">
        <f t="shared" si="1"/>
        <v>187827.10843287417</v>
      </c>
      <c r="H46" s="10">
        <f>$C$2-SUM($G$3:G46)</f>
        <v>3273909.7331814868</v>
      </c>
    </row>
    <row r="47" spans="5:8" x14ac:dyDescent="0.25">
      <c r="E47" s="8">
        <v>45</v>
      </c>
      <c r="F47" s="9">
        <f t="shared" si="0"/>
        <v>32739.097331814843</v>
      </c>
      <c r="G47" s="9">
        <f t="shared" si="1"/>
        <v>189705.37951720291</v>
      </c>
      <c r="H47" s="10">
        <f>$C$2-SUM($G$3:G47)</f>
        <v>3084204.3536642836</v>
      </c>
    </row>
    <row r="48" spans="5:8" x14ac:dyDescent="0.25">
      <c r="E48" s="8">
        <v>46</v>
      </c>
      <c r="F48" s="9">
        <f t="shared" si="0"/>
        <v>30842.043536642803</v>
      </c>
      <c r="G48" s="9">
        <f t="shared" si="1"/>
        <v>191602.43331237495</v>
      </c>
      <c r="H48" s="10">
        <f>$C$2-SUM($G$3:G48)</f>
        <v>2892601.9203519085</v>
      </c>
    </row>
    <row r="49" spans="5:8" x14ac:dyDescent="0.25">
      <c r="E49" s="8">
        <v>47</v>
      </c>
      <c r="F49" s="9">
        <f t="shared" si="0"/>
        <v>28926.019203519059</v>
      </c>
      <c r="G49" s="9">
        <f t="shared" si="1"/>
        <v>193518.45764549865</v>
      </c>
      <c r="H49" s="10">
        <f>$C$2-SUM($G$3:G49)</f>
        <v>2699083.4627064103</v>
      </c>
    </row>
    <row r="50" spans="5:8" x14ac:dyDescent="0.25">
      <c r="E50" s="8">
        <v>48</v>
      </c>
      <c r="F50" s="9">
        <f t="shared" si="0"/>
        <v>26990.834627064072</v>
      </c>
      <c r="G50" s="9">
        <f t="shared" si="1"/>
        <v>195453.64222195369</v>
      </c>
      <c r="H50" s="10">
        <f>$C$2-SUM($G$3:G50)</f>
        <v>2503629.8204844566</v>
      </c>
    </row>
    <row r="51" spans="5:8" x14ac:dyDescent="0.25">
      <c r="E51" s="8">
        <v>49</v>
      </c>
      <c r="F51" s="9">
        <f t="shared" si="0"/>
        <v>25036.298204844534</v>
      </c>
      <c r="G51" s="9">
        <f t="shared" si="1"/>
        <v>197408.17864417323</v>
      </c>
      <c r="H51" s="10">
        <f>$C$2-SUM($G$3:G51)</f>
        <v>2306221.6418402838</v>
      </c>
    </row>
    <row r="52" spans="5:8" x14ac:dyDescent="0.25">
      <c r="E52" s="8">
        <v>50</v>
      </c>
      <c r="F52" s="9">
        <f t="shared" si="0"/>
        <v>23062.216418402804</v>
      </c>
      <c r="G52" s="9">
        <f t="shared" si="1"/>
        <v>199382.26043061496</v>
      </c>
      <c r="H52" s="10">
        <f>$C$2-SUM($G$3:G52)</f>
        <v>2106839.3814096684</v>
      </c>
    </row>
    <row r="53" spans="5:8" x14ac:dyDescent="0.25">
      <c r="E53" s="8">
        <v>51</v>
      </c>
      <c r="F53" s="9">
        <f t="shared" si="0"/>
        <v>21068.393814096653</v>
      </c>
      <c r="G53" s="9">
        <f t="shared" si="1"/>
        <v>201376.08303492112</v>
      </c>
      <c r="H53" s="10">
        <f>$C$2-SUM($G$3:G53)</f>
        <v>1905463.2983747469</v>
      </c>
    </row>
    <row r="54" spans="5:8" x14ac:dyDescent="0.25">
      <c r="E54" s="8">
        <v>52</v>
      </c>
      <c r="F54" s="9">
        <f t="shared" si="0"/>
        <v>19054.63298374744</v>
      </c>
      <c r="G54" s="9">
        <f t="shared" si="1"/>
        <v>203389.84386527032</v>
      </c>
      <c r="H54" s="10">
        <f>$C$2-SUM($G$3:G54)</f>
        <v>1702073.4545094762</v>
      </c>
    </row>
    <row r="55" spans="5:8" x14ac:dyDescent="0.25">
      <c r="E55" s="8">
        <v>53</v>
      </c>
      <c r="F55" s="9">
        <f t="shared" si="0"/>
        <v>17020.734545094736</v>
      </c>
      <c r="G55" s="9">
        <f t="shared" si="1"/>
        <v>205423.74230392301</v>
      </c>
      <c r="H55" s="10">
        <f>$C$2-SUM($G$3:G55)</f>
        <v>1496649.7122055534</v>
      </c>
    </row>
    <row r="56" spans="5:8" x14ac:dyDescent="0.25">
      <c r="E56" s="8">
        <v>54</v>
      </c>
      <c r="F56" s="9">
        <f t="shared" si="0"/>
        <v>14966.497122055503</v>
      </c>
      <c r="G56" s="9">
        <f t="shared" si="1"/>
        <v>207477.97972696222</v>
      </c>
      <c r="H56" s="10">
        <f>$C$2-SUM($G$3:G56)</f>
        <v>1289171.7324785907</v>
      </c>
    </row>
    <row r="57" spans="5:8" x14ac:dyDescent="0.25">
      <c r="E57" s="8">
        <v>55</v>
      </c>
      <c r="F57" s="9">
        <f t="shared" si="0"/>
        <v>12891.717324785885</v>
      </c>
      <c r="G57" s="9">
        <f t="shared" si="1"/>
        <v>209552.75952423186</v>
      </c>
      <c r="H57" s="10">
        <f>$C$2-SUM($G$3:G57)</f>
        <v>1079618.9729543589</v>
      </c>
    </row>
    <row r="58" spans="5:8" x14ac:dyDescent="0.25">
      <c r="E58" s="8">
        <v>56</v>
      </c>
      <c r="F58" s="9">
        <f t="shared" si="0"/>
        <v>10796.189729543563</v>
      </c>
      <c r="G58" s="9">
        <f t="shared" si="1"/>
        <v>211648.2871194742</v>
      </c>
      <c r="H58" s="10">
        <f>$C$2-SUM($G$3:G58)</f>
        <v>867970.68583488464</v>
      </c>
    </row>
    <row r="59" spans="5:8" x14ac:dyDescent="0.25">
      <c r="E59" s="8">
        <v>57</v>
      </c>
      <c r="F59" s="9">
        <f t="shared" si="0"/>
        <v>8679.7068583488217</v>
      </c>
      <c r="G59" s="9">
        <f t="shared" si="1"/>
        <v>213764.76999066892</v>
      </c>
      <c r="H59" s="10">
        <f>$C$2-SUM($G$3:G59)</f>
        <v>654205.91584421508</v>
      </c>
    </row>
    <row r="60" spans="5:8" x14ac:dyDescent="0.25">
      <c r="E60" s="8">
        <v>58</v>
      </c>
      <c r="F60" s="9">
        <f t="shared" si="0"/>
        <v>6542.0591584421327</v>
      </c>
      <c r="G60" s="9">
        <f t="shared" si="1"/>
        <v>215902.41769057562</v>
      </c>
      <c r="H60" s="10">
        <f>$C$2-SUM($G$3:G60)</f>
        <v>438303.49815363996</v>
      </c>
    </row>
    <row r="61" spans="5:8" x14ac:dyDescent="0.25">
      <c r="E61" s="8">
        <v>59</v>
      </c>
      <c r="F61" s="9">
        <f t="shared" si="0"/>
        <v>4383.0349815363761</v>
      </c>
      <c r="G61" s="9">
        <f t="shared" si="1"/>
        <v>218061.44186748136</v>
      </c>
      <c r="H61" s="10">
        <f>$C$2-SUM($G$3:G61)</f>
        <v>220242.05628615804</v>
      </c>
    </row>
    <row r="62" spans="5:8" x14ac:dyDescent="0.25">
      <c r="E62" s="13">
        <v>60</v>
      </c>
      <c r="F62" s="14">
        <f t="shared" si="0"/>
        <v>2202.4205628615623</v>
      </c>
      <c r="G62" s="14">
        <f t="shared" si="1"/>
        <v>220242.05628615618</v>
      </c>
      <c r="H62" s="10">
        <f>$C$2-SUM($G$3:G182)</f>
        <v>0</v>
      </c>
    </row>
    <row r="63" spans="5:8" x14ac:dyDescent="0.25">
      <c r="E63" s="17">
        <v>61</v>
      </c>
      <c r="F63" s="18" t="str">
        <f>IFERROR(IPMT($C$3,E63,$C$4,-$C$2),"")</f>
        <v/>
      </c>
      <c r="G63" s="18" t="str">
        <f>IFERROR(PPMT($C$3,E63,$C$4,-$C$2),"")</f>
        <v/>
      </c>
      <c r="H63" s="19">
        <f>$C$2-SUM($G$3:G182)</f>
        <v>0</v>
      </c>
    </row>
    <row r="64" spans="5:8" x14ac:dyDescent="0.25">
      <c r="E64" s="8">
        <v>62</v>
      </c>
      <c r="F64" s="15" t="str">
        <f t="shared" ref="F64:F95" si="2">IFERROR(IPMT($C$3,E64,$C$4,-$C$2),"")</f>
        <v/>
      </c>
      <c r="G64" s="15" t="str">
        <f t="shared" ref="G64:G95" si="3">IFERROR(PPMT($C$3,E64,$C$4,-$C$2),"")</f>
        <v/>
      </c>
      <c r="H64" s="16">
        <f>$C$2-SUM($G$3:G64)</f>
        <v>0</v>
      </c>
    </row>
    <row r="65" spans="5:8" x14ac:dyDescent="0.25">
      <c r="E65" s="8">
        <v>63</v>
      </c>
      <c r="F65" s="15" t="str">
        <f t="shared" si="2"/>
        <v/>
      </c>
      <c r="G65" s="15" t="str">
        <f t="shared" si="3"/>
        <v/>
      </c>
      <c r="H65" s="16">
        <f>$C$2-SUM($G$3:G65)</f>
        <v>0</v>
      </c>
    </row>
    <row r="66" spans="5:8" x14ac:dyDescent="0.25">
      <c r="E66" s="13">
        <v>64</v>
      </c>
      <c r="F66" s="15" t="str">
        <f t="shared" si="2"/>
        <v/>
      </c>
      <c r="G66" s="15" t="str">
        <f t="shared" si="3"/>
        <v/>
      </c>
      <c r="H66" s="16">
        <f>$C$2-SUM($G$3:G66)</f>
        <v>0</v>
      </c>
    </row>
    <row r="67" spans="5:8" x14ac:dyDescent="0.25">
      <c r="E67" s="17">
        <v>65</v>
      </c>
      <c r="F67" s="15" t="str">
        <f t="shared" si="2"/>
        <v/>
      </c>
      <c r="G67" s="15" t="str">
        <f t="shared" si="3"/>
        <v/>
      </c>
      <c r="H67" s="16">
        <f>$C$2-SUM($G$3:G67)</f>
        <v>0</v>
      </c>
    </row>
    <row r="68" spans="5:8" x14ac:dyDescent="0.25">
      <c r="E68" s="8">
        <v>66</v>
      </c>
      <c r="F68" s="15" t="str">
        <f t="shared" si="2"/>
        <v/>
      </c>
      <c r="G68" s="15" t="str">
        <f t="shared" si="3"/>
        <v/>
      </c>
      <c r="H68" s="16">
        <f>$C$2-SUM($G$3:G68)</f>
        <v>0</v>
      </c>
    </row>
    <row r="69" spans="5:8" x14ac:dyDescent="0.25">
      <c r="E69" s="8">
        <v>67</v>
      </c>
      <c r="F69" s="15" t="str">
        <f t="shared" si="2"/>
        <v/>
      </c>
      <c r="G69" s="15" t="str">
        <f t="shared" si="3"/>
        <v/>
      </c>
      <c r="H69" s="16">
        <f>$C$2-SUM($G$3:G69)</f>
        <v>0</v>
      </c>
    </row>
    <row r="70" spans="5:8" x14ac:dyDescent="0.25">
      <c r="E70" s="13">
        <v>68</v>
      </c>
      <c r="F70" s="15" t="str">
        <f t="shared" si="2"/>
        <v/>
      </c>
      <c r="G70" s="15" t="str">
        <f t="shared" si="3"/>
        <v/>
      </c>
      <c r="H70" s="16">
        <f>$C$2-SUM($G$3:G70)</f>
        <v>0</v>
      </c>
    </row>
    <row r="71" spans="5:8" x14ac:dyDescent="0.25">
      <c r="E71" s="17">
        <v>69</v>
      </c>
      <c r="F71" s="15" t="str">
        <f t="shared" si="2"/>
        <v/>
      </c>
      <c r="G71" s="15" t="str">
        <f t="shared" si="3"/>
        <v/>
      </c>
      <c r="H71" s="16">
        <f>$C$2-SUM($G$3:G71)</f>
        <v>0</v>
      </c>
    </row>
    <row r="72" spans="5:8" x14ac:dyDescent="0.25">
      <c r="E72" s="8">
        <v>70</v>
      </c>
      <c r="F72" s="15" t="str">
        <f t="shared" si="2"/>
        <v/>
      </c>
      <c r="G72" s="15" t="str">
        <f t="shared" si="3"/>
        <v/>
      </c>
      <c r="H72" s="16">
        <f>$C$2-SUM($G$3:G72)</f>
        <v>0</v>
      </c>
    </row>
    <row r="73" spans="5:8" x14ac:dyDescent="0.25">
      <c r="E73" s="8">
        <v>71</v>
      </c>
      <c r="F73" s="15" t="str">
        <f t="shared" si="2"/>
        <v/>
      </c>
      <c r="G73" s="15" t="str">
        <f t="shared" si="3"/>
        <v/>
      </c>
      <c r="H73" s="16">
        <f>$C$2-SUM($G$3:G73)</f>
        <v>0</v>
      </c>
    </row>
    <row r="74" spans="5:8" x14ac:dyDescent="0.25">
      <c r="E74" s="13">
        <v>72</v>
      </c>
      <c r="F74" s="15" t="str">
        <f t="shared" si="2"/>
        <v/>
      </c>
      <c r="G74" s="15" t="str">
        <f t="shared" si="3"/>
        <v/>
      </c>
      <c r="H74" s="16">
        <f>$C$2-SUM($G$3:G74)</f>
        <v>0</v>
      </c>
    </row>
    <row r="75" spans="5:8" x14ac:dyDescent="0.25">
      <c r="E75" s="17">
        <v>73</v>
      </c>
      <c r="F75" s="15" t="str">
        <f t="shared" si="2"/>
        <v/>
      </c>
      <c r="G75" s="15" t="str">
        <f t="shared" si="3"/>
        <v/>
      </c>
      <c r="H75" s="16">
        <f>$C$2-SUM($G$3:G75)</f>
        <v>0</v>
      </c>
    </row>
    <row r="76" spans="5:8" x14ac:dyDescent="0.25">
      <c r="E76" s="8">
        <v>74</v>
      </c>
      <c r="F76" s="15" t="str">
        <f t="shared" si="2"/>
        <v/>
      </c>
      <c r="G76" s="15" t="str">
        <f t="shared" si="3"/>
        <v/>
      </c>
      <c r="H76" s="16">
        <f>$C$2-SUM($G$3:G76)</f>
        <v>0</v>
      </c>
    </row>
    <row r="77" spans="5:8" x14ac:dyDescent="0.25">
      <c r="E77" s="8">
        <v>75</v>
      </c>
      <c r="F77" s="15" t="str">
        <f t="shared" si="2"/>
        <v/>
      </c>
      <c r="G77" s="15" t="str">
        <f t="shared" si="3"/>
        <v/>
      </c>
      <c r="H77" s="16">
        <f>$C$2-SUM($G$3:G77)</f>
        <v>0</v>
      </c>
    </row>
    <row r="78" spans="5:8" x14ac:dyDescent="0.25">
      <c r="E78" s="13">
        <v>76</v>
      </c>
      <c r="F78" s="15" t="str">
        <f t="shared" si="2"/>
        <v/>
      </c>
      <c r="G78" s="15" t="str">
        <f t="shared" si="3"/>
        <v/>
      </c>
      <c r="H78" s="16">
        <f>$C$2-SUM($G$3:G78)</f>
        <v>0</v>
      </c>
    </row>
    <row r="79" spans="5:8" x14ac:dyDescent="0.25">
      <c r="E79" s="17">
        <v>77</v>
      </c>
      <c r="F79" s="15" t="str">
        <f t="shared" si="2"/>
        <v/>
      </c>
      <c r="G79" s="15" t="str">
        <f t="shared" si="3"/>
        <v/>
      </c>
      <c r="H79" s="16">
        <f>$C$2-SUM($G$3:G79)</f>
        <v>0</v>
      </c>
    </row>
    <row r="80" spans="5:8" x14ac:dyDescent="0.25">
      <c r="E80" s="8">
        <v>78</v>
      </c>
      <c r="F80" s="15" t="str">
        <f t="shared" si="2"/>
        <v/>
      </c>
      <c r="G80" s="15" t="str">
        <f t="shared" si="3"/>
        <v/>
      </c>
      <c r="H80" s="16">
        <f>$C$2-SUM($G$3:G80)</f>
        <v>0</v>
      </c>
    </row>
    <row r="81" spans="5:8" x14ac:dyDescent="0.25">
      <c r="E81" s="8">
        <v>79</v>
      </c>
      <c r="F81" s="15" t="str">
        <f t="shared" si="2"/>
        <v/>
      </c>
      <c r="G81" s="15" t="str">
        <f t="shared" si="3"/>
        <v/>
      </c>
      <c r="H81" s="16">
        <f>$C$2-SUM($G$3:G81)</f>
        <v>0</v>
      </c>
    </row>
    <row r="82" spans="5:8" x14ac:dyDescent="0.25">
      <c r="E82" s="13">
        <v>80</v>
      </c>
      <c r="F82" s="15" t="str">
        <f t="shared" si="2"/>
        <v/>
      </c>
      <c r="G82" s="15" t="str">
        <f t="shared" si="3"/>
        <v/>
      </c>
      <c r="H82" s="16">
        <f>$C$2-SUM($G$3:G82)</f>
        <v>0</v>
      </c>
    </row>
    <row r="83" spans="5:8" x14ac:dyDescent="0.25">
      <c r="E83" s="17">
        <v>81</v>
      </c>
      <c r="F83" s="15" t="str">
        <f t="shared" si="2"/>
        <v/>
      </c>
      <c r="G83" s="15" t="str">
        <f t="shared" si="3"/>
        <v/>
      </c>
      <c r="H83" s="16">
        <f>$C$2-SUM($G$3:G83)</f>
        <v>0</v>
      </c>
    </row>
    <row r="84" spans="5:8" x14ac:dyDescent="0.25">
      <c r="E84" s="8">
        <v>82</v>
      </c>
      <c r="F84" s="15" t="str">
        <f t="shared" si="2"/>
        <v/>
      </c>
      <c r="G84" s="15" t="str">
        <f t="shared" si="3"/>
        <v/>
      </c>
      <c r="H84" s="16">
        <f>$C$2-SUM($G$3:G84)</f>
        <v>0</v>
      </c>
    </row>
    <row r="85" spans="5:8" x14ac:dyDescent="0.25">
      <c r="E85" s="8">
        <v>83</v>
      </c>
      <c r="F85" s="15" t="str">
        <f t="shared" si="2"/>
        <v/>
      </c>
      <c r="G85" s="15" t="str">
        <f t="shared" si="3"/>
        <v/>
      </c>
      <c r="H85" s="16">
        <f>$C$2-SUM($G$3:G85)</f>
        <v>0</v>
      </c>
    </row>
    <row r="86" spans="5:8" x14ac:dyDescent="0.25">
      <c r="E86" s="13">
        <v>84</v>
      </c>
      <c r="F86" s="15" t="str">
        <f t="shared" si="2"/>
        <v/>
      </c>
      <c r="G86" s="15" t="str">
        <f t="shared" si="3"/>
        <v/>
      </c>
      <c r="H86" s="16">
        <f>$C$2-SUM($G$3:G86)</f>
        <v>0</v>
      </c>
    </row>
    <row r="87" spans="5:8" x14ac:dyDescent="0.25">
      <c r="E87" s="17">
        <v>85</v>
      </c>
      <c r="F87" s="15" t="str">
        <f t="shared" si="2"/>
        <v/>
      </c>
      <c r="G87" s="15" t="str">
        <f t="shared" si="3"/>
        <v/>
      </c>
      <c r="H87" s="16">
        <f>$C$2-SUM($G$3:G87)</f>
        <v>0</v>
      </c>
    </row>
    <row r="88" spans="5:8" x14ac:dyDescent="0.25">
      <c r="E88" s="8">
        <v>86</v>
      </c>
      <c r="F88" s="15" t="str">
        <f t="shared" si="2"/>
        <v/>
      </c>
      <c r="G88" s="15" t="str">
        <f t="shared" si="3"/>
        <v/>
      </c>
      <c r="H88" s="16">
        <f>$C$2-SUM($G$3:G88)</f>
        <v>0</v>
      </c>
    </row>
    <row r="89" spans="5:8" x14ac:dyDescent="0.25">
      <c r="E89" s="8">
        <v>87</v>
      </c>
      <c r="F89" s="15" t="str">
        <f t="shared" si="2"/>
        <v/>
      </c>
      <c r="G89" s="15" t="str">
        <f t="shared" si="3"/>
        <v/>
      </c>
      <c r="H89" s="16">
        <f>$C$2-SUM($G$3:G89)</f>
        <v>0</v>
      </c>
    </row>
    <row r="90" spans="5:8" x14ac:dyDescent="0.25">
      <c r="E90" s="13">
        <v>88</v>
      </c>
      <c r="F90" s="15" t="str">
        <f t="shared" si="2"/>
        <v/>
      </c>
      <c r="G90" s="15" t="str">
        <f t="shared" si="3"/>
        <v/>
      </c>
      <c r="H90" s="16">
        <f>$C$2-SUM($G$3:G90)</f>
        <v>0</v>
      </c>
    </row>
    <row r="91" spans="5:8" x14ac:dyDescent="0.25">
      <c r="E91" s="17">
        <v>89</v>
      </c>
      <c r="F91" s="15" t="str">
        <f t="shared" si="2"/>
        <v/>
      </c>
      <c r="G91" s="15" t="str">
        <f t="shared" si="3"/>
        <v/>
      </c>
      <c r="H91" s="16">
        <f>$C$2-SUM($G$3:G91)</f>
        <v>0</v>
      </c>
    </row>
    <row r="92" spans="5:8" x14ac:dyDescent="0.25">
      <c r="E92" s="8">
        <v>90</v>
      </c>
      <c r="F92" s="15" t="str">
        <f t="shared" si="2"/>
        <v/>
      </c>
      <c r="G92" s="15" t="str">
        <f t="shared" si="3"/>
        <v/>
      </c>
      <c r="H92" s="16">
        <f>$C$2-SUM($G$3:G92)</f>
        <v>0</v>
      </c>
    </row>
    <row r="93" spans="5:8" x14ac:dyDescent="0.25">
      <c r="E93" s="8">
        <v>91</v>
      </c>
      <c r="F93" s="15" t="str">
        <f t="shared" si="2"/>
        <v/>
      </c>
      <c r="G93" s="15" t="str">
        <f t="shared" si="3"/>
        <v/>
      </c>
      <c r="H93" s="16">
        <f>$C$2-SUM($G$3:G93)</f>
        <v>0</v>
      </c>
    </row>
    <row r="94" spans="5:8" x14ac:dyDescent="0.25">
      <c r="E94" s="13">
        <v>92</v>
      </c>
      <c r="F94" s="15" t="str">
        <f t="shared" si="2"/>
        <v/>
      </c>
      <c r="G94" s="15" t="str">
        <f t="shared" si="3"/>
        <v/>
      </c>
      <c r="H94" s="16">
        <f>$C$2-SUM($G$3:G94)</f>
        <v>0</v>
      </c>
    </row>
    <row r="95" spans="5:8" x14ac:dyDescent="0.25">
      <c r="E95" s="17">
        <v>93</v>
      </c>
      <c r="F95" s="15" t="str">
        <f t="shared" si="2"/>
        <v/>
      </c>
      <c r="G95" s="15" t="str">
        <f t="shared" si="3"/>
        <v/>
      </c>
      <c r="H95" s="16">
        <f>$C$2-SUM($G$3:G95)</f>
        <v>0</v>
      </c>
    </row>
    <row r="96" spans="5:8" x14ac:dyDescent="0.25">
      <c r="E96" s="8">
        <v>94</v>
      </c>
      <c r="F96" s="15" t="str">
        <f t="shared" ref="F96:F127" si="4">IFERROR(IPMT($C$3,E96,$C$4,-$C$2),"")</f>
        <v/>
      </c>
      <c r="G96" s="15" t="str">
        <f t="shared" ref="G96:G127" si="5">IFERROR(PPMT($C$3,E96,$C$4,-$C$2),"")</f>
        <v/>
      </c>
      <c r="H96" s="16">
        <f>$C$2-SUM($G$3:G96)</f>
        <v>0</v>
      </c>
    </row>
    <row r="97" spans="5:8" x14ac:dyDescent="0.25">
      <c r="E97" s="8">
        <v>95</v>
      </c>
      <c r="F97" s="15" t="str">
        <f t="shared" si="4"/>
        <v/>
      </c>
      <c r="G97" s="15" t="str">
        <f t="shared" si="5"/>
        <v/>
      </c>
      <c r="H97" s="16">
        <f>$C$2-SUM($G$3:G97)</f>
        <v>0</v>
      </c>
    </row>
    <row r="98" spans="5:8" x14ac:dyDescent="0.25">
      <c r="E98" s="13">
        <v>96</v>
      </c>
      <c r="F98" s="15" t="str">
        <f t="shared" si="4"/>
        <v/>
      </c>
      <c r="G98" s="15" t="str">
        <f t="shared" si="5"/>
        <v/>
      </c>
      <c r="H98" s="16">
        <f>$C$2-SUM($G$3:G98)</f>
        <v>0</v>
      </c>
    </row>
    <row r="99" spans="5:8" x14ac:dyDescent="0.25">
      <c r="E99" s="17">
        <v>97</v>
      </c>
      <c r="F99" s="15" t="str">
        <f t="shared" si="4"/>
        <v/>
      </c>
      <c r="G99" s="15" t="str">
        <f t="shared" si="5"/>
        <v/>
      </c>
      <c r="H99" s="16">
        <f>$C$2-SUM($G$3:G99)</f>
        <v>0</v>
      </c>
    </row>
    <row r="100" spans="5:8" x14ac:dyDescent="0.25">
      <c r="E100" s="8">
        <v>98</v>
      </c>
      <c r="F100" s="15" t="str">
        <f t="shared" si="4"/>
        <v/>
      </c>
      <c r="G100" s="15" t="str">
        <f t="shared" si="5"/>
        <v/>
      </c>
      <c r="H100" s="16">
        <f>$C$2-SUM($G$3:G100)</f>
        <v>0</v>
      </c>
    </row>
    <row r="101" spans="5:8" x14ac:dyDescent="0.25">
      <c r="E101" s="8">
        <v>99</v>
      </c>
      <c r="F101" s="15" t="str">
        <f t="shared" si="4"/>
        <v/>
      </c>
      <c r="G101" s="15" t="str">
        <f t="shared" si="5"/>
        <v/>
      </c>
      <c r="H101" s="16">
        <f>$C$2-SUM($G$3:G101)</f>
        <v>0</v>
      </c>
    </row>
    <row r="102" spans="5:8" x14ac:dyDescent="0.25">
      <c r="E102" s="13">
        <v>100</v>
      </c>
      <c r="F102" s="15" t="str">
        <f t="shared" si="4"/>
        <v/>
      </c>
      <c r="G102" s="15" t="str">
        <f t="shared" si="5"/>
        <v/>
      </c>
      <c r="H102" s="16">
        <f>$C$2-SUM($G$3:G102)</f>
        <v>0</v>
      </c>
    </row>
    <row r="103" spans="5:8" x14ac:dyDescent="0.25">
      <c r="E103" s="17">
        <v>101</v>
      </c>
      <c r="F103" s="15" t="str">
        <f t="shared" si="4"/>
        <v/>
      </c>
      <c r="G103" s="15" t="str">
        <f t="shared" si="5"/>
        <v/>
      </c>
      <c r="H103" s="16">
        <f>$C$2-SUM($G$3:G103)</f>
        <v>0</v>
      </c>
    </row>
    <row r="104" spans="5:8" x14ac:dyDescent="0.25">
      <c r="E104" s="8">
        <v>102</v>
      </c>
      <c r="F104" s="15" t="str">
        <f t="shared" si="4"/>
        <v/>
      </c>
      <c r="G104" s="15" t="str">
        <f t="shared" si="5"/>
        <v/>
      </c>
      <c r="H104" s="16">
        <f>$C$2-SUM($G$3:G104)</f>
        <v>0</v>
      </c>
    </row>
    <row r="105" spans="5:8" x14ac:dyDescent="0.25">
      <c r="E105" s="8">
        <v>103</v>
      </c>
      <c r="F105" s="15" t="str">
        <f t="shared" si="4"/>
        <v/>
      </c>
      <c r="G105" s="15" t="str">
        <f t="shared" si="5"/>
        <v/>
      </c>
      <c r="H105" s="16">
        <f>$C$2-SUM($G$3:G105)</f>
        <v>0</v>
      </c>
    </row>
    <row r="106" spans="5:8" x14ac:dyDescent="0.25">
      <c r="E106" s="13">
        <v>104</v>
      </c>
      <c r="F106" s="15" t="str">
        <f t="shared" si="4"/>
        <v/>
      </c>
      <c r="G106" s="15" t="str">
        <f t="shared" si="5"/>
        <v/>
      </c>
      <c r="H106" s="16">
        <f>$C$2-SUM($G$3:G106)</f>
        <v>0</v>
      </c>
    </row>
    <row r="107" spans="5:8" x14ac:dyDescent="0.25">
      <c r="E107" s="17">
        <v>105</v>
      </c>
      <c r="F107" s="15" t="str">
        <f t="shared" si="4"/>
        <v/>
      </c>
      <c r="G107" s="15" t="str">
        <f t="shared" si="5"/>
        <v/>
      </c>
      <c r="H107" s="16">
        <f>$C$2-SUM($G$3:G107)</f>
        <v>0</v>
      </c>
    </row>
    <row r="108" spans="5:8" x14ac:dyDescent="0.25">
      <c r="E108" s="8">
        <v>106</v>
      </c>
      <c r="F108" s="15" t="str">
        <f t="shared" si="4"/>
        <v/>
      </c>
      <c r="G108" s="15" t="str">
        <f t="shared" si="5"/>
        <v/>
      </c>
      <c r="H108" s="16">
        <f>$C$2-SUM($G$3:G108)</f>
        <v>0</v>
      </c>
    </row>
    <row r="109" spans="5:8" x14ac:dyDescent="0.25">
      <c r="E109" s="8">
        <v>107</v>
      </c>
      <c r="F109" s="15" t="str">
        <f t="shared" si="4"/>
        <v/>
      </c>
      <c r="G109" s="15" t="str">
        <f t="shared" si="5"/>
        <v/>
      </c>
      <c r="H109" s="16">
        <f>$C$2-SUM($G$3:G109)</f>
        <v>0</v>
      </c>
    </row>
    <row r="110" spans="5:8" x14ac:dyDescent="0.25">
      <c r="E110" s="13">
        <v>108</v>
      </c>
      <c r="F110" s="15" t="str">
        <f t="shared" si="4"/>
        <v/>
      </c>
      <c r="G110" s="15" t="str">
        <f t="shared" si="5"/>
        <v/>
      </c>
      <c r="H110" s="16">
        <f>$C$2-SUM($G$3:G110)</f>
        <v>0</v>
      </c>
    </row>
    <row r="111" spans="5:8" x14ac:dyDescent="0.25">
      <c r="E111" s="17">
        <v>109</v>
      </c>
      <c r="F111" s="15" t="str">
        <f t="shared" si="4"/>
        <v/>
      </c>
      <c r="G111" s="15" t="str">
        <f t="shared" si="5"/>
        <v/>
      </c>
      <c r="H111" s="16">
        <f>$C$2-SUM($G$3:G111)</f>
        <v>0</v>
      </c>
    </row>
    <row r="112" spans="5:8" x14ac:dyDescent="0.25">
      <c r="E112" s="8">
        <v>110</v>
      </c>
      <c r="F112" s="15" t="str">
        <f t="shared" si="4"/>
        <v/>
      </c>
      <c r="G112" s="15" t="str">
        <f t="shared" si="5"/>
        <v/>
      </c>
      <c r="H112" s="16">
        <f>$C$2-SUM($G$3:G112)</f>
        <v>0</v>
      </c>
    </row>
    <row r="113" spans="5:8" x14ac:dyDescent="0.25">
      <c r="E113" s="8">
        <v>111</v>
      </c>
      <c r="F113" s="15" t="str">
        <f t="shared" si="4"/>
        <v/>
      </c>
      <c r="G113" s="15" t="str">
        <f t="shared" si="5"/>
        <v/>
      </c>
      <c r="H113" s="16">
        <f>$C$2-SUM($G$3:G113)</f>
        <v>0</v>
      </c>
    </row>
    <row r="114" spans="5:8" x14ac:dyDescent="0.25">
      <c r="E114" s="13">
        <v>112</v>
      </c>
      <c r="F114" s="15" t="str">
        <f t="shared" si="4"/>
        <v/>
      </c>
      <c r="G114" s="15" t="str">
        <f t="shared" si="5"/>
        <v/>
      </c>
      <c r="H114" s="16">
        <f>$C$2-SUM($G$3:G114)</f>
        <v>0</v>
      </c>
    </row>
    <row r="115" spans="5:8" x14ac:dyDescent="0.25">
      <c r="E115" s="17">
        <v>113</v>
      </c>
      <c r="F115" s="15" t="str">
        <f t="shared" si="4"/>
        <v/>
      </c>
      <c r="G115" s="15" t="str">
        <f t="shared" si="5"/>
        <v/>
      </c>
      <c r="H115" s="16">
        <f>$C$2-SUM($G$3:G115)</f>
        <v>0</v>
      </c>
    </row>
    <row r="116" spans="5:8" x14ac:dyDescent="0.25">
      <c r="E116" s="8">
        <v>114</v>
      </c>
      <c r="F116" s="15" t="str">
        <f t="shared" si="4"/>
        <v/>
      </c>
      <c r="G116" s="15" t="str">
        <f t="shared" si="5"/>
        <v/>
      </c>
      <c r="H116" s="16">
        <f>$C$2-SUM($G$3:G116)</f>
        <v>0</v>
      </c>
    </row>
    <row r="117" spans="5:8" x14ac:dyDescent="0.25">
      <c r="E117" s="8">
        <v>115</v>
      </c>
      <c r="F117" s="15" t="str">
        <f t="shared" si="4"/>
        <v/>
      </c>
      <c r="G117" s="15" t="str">
        <f t="shared" si="5"/>
        <v/>
      </c>
      <c r="H117" s="16">
        <f>$C$2-SUM($G$3:G117)</f>
        <v>0</v>
      </c>
    </row>
    <row r="118" spans="5:8" x14ac:dyDescent="0.25">
      <c r="E118" s="13">
        <v>116</v>
      </c>
      <c r="F118" s="15" t="str">
        <f t="shared" si="4"/>
        <v/>
      </c>
      <c r="G118" s="15" t="str">
        <f t="shared" si="5"/>
        <v/>
      </c>
      <c r="H118" s="16">
        <f>$C$2-SUM($G$3:G118)</f>
        <v>0</v>
      </c>
    </row>
    <row r="119" spans="5:8" x14ac:dyDescent="0.25">
      <c r="E119" s="17">
        <v>117</v>
      </c>
      <c r="F119" s="15" t="str">
        <f t="shared" si="4"/>
        <v/>
      </c>
      <c r="G119" s="15" t="str">
        <f t="shared" si="5"/>
        <v/>
      </c>
      <c r="H119" s="16">
        <f>$C$2-SUM($G$3:G119)</f>
        <v>0</v>
      </c>
    </row>
    <row r="120" spans="5:8" x14ac:dyDescent="0.25">
      <c r="E120" s="8">
        <v>118</v>
      </c>
      <c r="F120" s="15" t="str">
        <f t="shared" si="4"/>
        <v/>
      </c>
      <c r="G120" s="15" t="str">
        <f t="shared" si="5"/>
        <v/>
      </c>
      <c r="H120" s="16">
        <f>$C$2-SUM($G$3:G120)</f>
        <v>0</v>
      </c>
    </row>
    <row r="121" spans="5:8" x14ac:dyDescent="0.25">
      <c r="E121" s="8">
        <v>119</v>
      </c>
      <c r="F121" s="15" t="str">
        <f t="shared" si="4"/>
        <v/>
      </c>
      <c r="G121" s="15" t="str">
        <f t="shared" si="5"/>
        <v/>
      </c>
      <c r="H121" s="16">
        <f>$C$2-SUM($G$3:G121)</f>
        <v>0</v>
      </c>
    </row>
    <row r="122" spans="5:8" x14ac:dyDescent="0.25">
      <c r="E122" s="13">
        <v>120</v>
      </c>
      <c r="F122" s="15" t="str">
        <f t="shared" si="4"/>
        <v/>
      </c>
      <c r="G122" s="15" t="str">
        <f t="shared" si="5"/>
        <v/>
      </c>
      <c r="H122" s="16">
        <f>$C$2-SUM($G$3:G122)</f>
        <v>0</v>
      </c>
    </row>
    <row r="123" spans="5:8" x14ac:dyDescent="0.25">
      <c r="E123" s="17">
        <v>121</v>
      </c>
      <c r="F123" s="15" t="str">
        <f t="shared" si="4"/>
        <v/>
      </c>
      <c r="G123" s="15" t="str">
        <f t="shared" si="5"/>
        <v/>
      </c>
      <c r="H123" s="16">
        <f>$C$2-SUM($G$3:G123)</f>
        <v>0</v>
      </c>
    </row>
    <row r="124" spans="5:8" x14ac:dyDescent="0.25">
      <c r="E124" s="8">
        <v>122</v>
      </c>
      <c r="F124" s="15" t="str">
        <f t="shared" si="4"/>
        <v/>
      </c>
      <c r="G124" s="15" t="str">
        <f t="shared" si="5"/>
        <v/>
      </c>
      <c r="H124" s="16">
        <f>$C$2-SUM($G$3:G124)</f>
        <v>0</v>
      </c>
    </row>
    <row r="125" spans="5:8" x14ac:dyDescent="0.25">
      <c r="E125" s="8">
        <v>123</v>
      </c>
      <c r="F125" s="15" t="str">
        <f t="shared" si="4"/>
        <v/>
      </c>
      <c r="G125" s="15" t="str">
        <f t="shared" si="5"/>
        <v/>
      </c>
      <c r="H125" s="16">
        <f>$C$2-SUM($G$3:G125)</f>
        <v>0</v>
      </c>
    </row>
    <row r="126" spans="5:8" x14ac:dyDescent="0.25">
      <c r="E126" s="13">
        <v>124</v>
      </c>
      <c r="F126" s="15" t="str">
        <f t="shared" si="4"/>
        <v/>
      </c>
      <c r="G126" s="15" t="str">
        <f t="shared" si="5"/>
        <v/>
      </c>
      <c r="H126" s="16">
        <f>$C$2-SUM($G$3:G126)</f>
        <v>0</v>
      </c>
    </row>
    <row r="127" spans="5:8" x14ac:dyDescent="0.25">
      <c r="E127" s="17">
        <v>125</v>
      </c>
      <c r="F127" s="15" t="str">
        <f t="shared" si="4"/>
        <v/>
      </c>
      <c r="G127" s="15" t="str">
        <f t="shared" si="5"/>
        <v/>
      </c>
      <c r="H127" s="16">
        <f>$C$2-SUM($G$3:G127)</f>
        <v>0</v>
      </c>
    </row>
    <row r="128" spans="5:8" x14ac:dyDescent="0.25">
      <c r="E128" s="8">
        <v>126</v>
      </c>
      <c r="F128" s="15" t="str">
        <f t="shared" ref="F128:F159" si="6">IFERROR(IPMT($C$3,E128,$C$4,-$C$2),"")</f>
        <v/>
      </c>
      <c r="G128" s="15" t="str">
        <f t="shared" ref="G128:G159" si="7">IFERROR(PPMT($C$3,E128,$C$4,-$C$2),"")</f>
        <v/>
      </c>
      <c r="H128" s="16">
        <f>$C$2-SUM($G$3:G128)</f>
        <v>0</v>
      </c>
    </row>
    <row r="129" spans="5:8" x14ac:dyDescent="0.25">
      <c r="E129" s="8">
        <v>127</v>
      </c>
      <c r="F129" s="15" t="str">
        <f t="shared" si="6"/>
        <v/>
      </c>
      <c r="G129" s="15" t="str">
        <f t="shared" si="7"/>
        <v/>
      </c>
      <c r="H129" s="16">
        <f>$C$2-SUM($G$3:G129)</f>
        <v>0</v>
      </c>
    </row>
    <row r="130" spans="5:8" x14ac:dyDescent="0.25">
      <c r="E130" s="13">
        <v>128</v>
      </c>
      <c r="F130" s="15" t="str">
        <f t="shared" si="6"/>
        <v/>
      </c>
      <c r="G130" s="15" t="str">
        <f t="shared" si="7"/>
        <v/>
      </c>
      <c r="H130" s="16">
        <f>$C$2-SUM($G$3:G130)</f>
        <v>0</v>
      </c>
    </row>
    <row r="131" spans="5:8" x14ac:dyDescent="0.25">
      <c r="E131" s="17">
        <v>129</v>
      </c>
      <c r="F131" s="15" t="str">
        <f t="shared" si="6"/>
        <v/>
      </c>
      <c r="G131" s="15" t="str">
        <f t="shared" si="7"/>
        <v/>
      </c>
      <c r="H131" s="16">
        <f>$C$2-SUM($G$3:G131)</f>
        <v>0</v>
      </c>
    </row>
    <row r="132" spans="5:8" x14ac:dyDescent="0.25">
      <c r="E132" s="8">
        <v>130</v>
      </c>
      <c r="F132" s="15" t="str">
        <f t="shared" si="6"/>
        <v/>
      </c>
      <c r="G132" s="15" t="str">
        <f t="shared" si="7"/>
        <v/>
      </c>
      <c r="H132" s="16">
        <f>$C$2-SUM($G$3:G132)</f>
        <v>0</v>
      </c>
    </row>
    <row r="133" spans="5:8" x14ac:dyDescent="0.25">
      <c r="E133" s="8">
        <v>131</v>
      </c>
      <c r="F133" s="15" t="str">
        <f t="shared" si="6"/>
        <v/>
      </c>
      <c r="G133" s="15" t="str">
        <f t="shared" si="7"/>
        <v/>
      </c>
      <c r="H133" s="16">
        <f>$C$2-SUM($G$3:G133)</f>
        <v>0</v>
      </c>
    </row>
    <row r="134" spans="5:8" x14ac:dyDescent="0.25">
      <c r="E134" s="13">
        <v>132</v>
      </c>
      <c r="F134" s="15" t="str">
        <f t="shared" si="6"/>
        <v/>
      </c>
      <c r="G134" s="15" t="str">
        <f t="shared" si="7"/>
        <v/>
      </c>
      <c r="H134" s="16">
        <f>$C$2-SUM($G$3:G134)</f>
        <v>0</v>
      </c>
    </row>
    <row r="135" spans="5:8" x14ac:dyDescent="0.25">
      <c r="E135" s="17">
        <v>133</v>
      </c>
      <c r="F135" s="15" t="str">
        <f t="shared" si="6"/>
        <v/>
      </c>
      <c r="G135" s="15" t="str">
        <f t="shared" si="7"/>
        <v/>
      </c>
      <c r="H135" s="16">
        <f>$C$2-SUM($G$3:G135)</f>
        <v>0</v>
      </c>
    </row>
    <row r="136" spans="5:8" x14ac:dyDescent="0.25">
      <c r="E136" s="8">
        <v>134</v>
      </c>
      <c r="F136" s="15" t="str">
        <f t="shared" si="6"/>
        <v/>
      </c>
      <c r="G136" s="15" t="str">
        <f t="shared" si="7"/>
        <v/>
      </c>
      <c r="H136" s="16">
        <f>$C$2-SUM($G$3:G136)</f>
        <v>0</v>
      </c>
    </row>
    <row r="137" spans="5:8" x14ac:dyDescent="0.25">
      <c r="E137" s="8">
        <v>135</v>
      </c>
      <c r="F137" s="15" t="str">
        <f t="shared" si="6"/>
        <v/>
      </c>
      <c r="G137" s="15" t="str">
        <f t="shared" si="7"/>
        <v/>
      </c>
      <c r="H137" s="16">
        <f>$C$2-SUM($G$3:G137)</f>
        <v>0</v>
      </c>
    </row>
    <row r="138" spans="5:8" x14ac:dyDescent="0.25">
      <c r="E138" s="13">
        <v>136</v>
      </c>
      <c r="F138" s="15" t="str">
        <f t="shared" si="6"/>
        <v/>
      </c>
      <c r="G138" s="15" t="str">
        <f t="shared" si="7"/>
        <v/>
      </c>
      <c r="H138" s="16">
        <f>$C$2-SUM($G$3:G138)</f>
        <v>0</v>
      </c>
    </row>
    <row r="139" spans="5:8" x14ac:dyDescent="0.25">
      <c r="E139" s="17">
        <v>137</v>
      </c>
      <c r="F139" s="15" t="str">
        <f t="shared" si="6"/>
        <v/>
      </c>
      <c r="G139" s="15" t="str">
        <f t="shared" si="7"/>
        <v/>
      </c>
      <c r="H139" s="16">
        <f>$C$2-SUM($G$3:G139)</f>
        <v>0</v>
      </c>
    </row>
    <row r="140" spans="5:8" x14ac:dyDescent="0.25">
      <c r="E140" s="8">
        <v>138</v>
      </c>
      <c r="F140" s="15" t="str">
        <f t="shared" si="6"/>
        <v/>
      </c>
      <c r="G140" s="15" t="str">
        <f t="shared" si="7"/>
        <v/>
      </c>
      <c r="H140" s="16">
        <f>$C$2-SUM($G$3:G140)</f>
        <v>0</v>
      </c>
    </row>
    <row r="141" spans="5:8" x14ac:dyDescent="0.25">
      <c r="E141" s="8">
        <v>139</v>
      </c>
      <c r="F141" s="15" t="str">
        <f t="shared" si="6"/>
        <v/>
      </c>
      <c r="G141" s="15" t="str">
        <f t="shared" si="7"/>
        <v/>
      </c>
      <c r="H141" s="16">
        <f>$C$2-SUM($G$3:G141)</f>
        <v>0</v>
      </c>
    </row>
    <row r="142" spans="5:8" x14ac:dyDescent="0.25">
      <c r="E142" s="13">
        <v>140</v>
      </c>
      <c r="F142" s="15" t="str">
        <f t="shared" si="6"/>
        <v/>
      </c>
      <c r="G142" s="15" t="str">
        <f t="shared" si="7"/>
        <v/>
      </c>
      <c r="H142" s="16">
        <f>$C$2-SUM($G$3:G142)</f>
        <v>0</v>
      </c>
    </row>
    <row r="143" spans="5:8" x14ac:dyDescent="0.25">
      <c r="E143" s="17">
        <v>141</v>
      </c>
      <c r="F143" s="15" t="str">
        <f t="shared" si="6"/>
        <v/>
      </c>
      <c r="G143" s="15" t="str">
        <f t="shared" si="7"/>
        <v/>
      </c>
      <c r="H143" s="16">
        <f>$C$2-SUM($G$3:G143)</f>
        <v>0</v>
      </c>
    </row>
    <row r="144" spans="5:8" x14ac:dyDescent="0.25">
      <c r="E144" s="8">
        <v>142</v>
      </c>
      <c r="F144" s="15" t="str">
        <f t="shared" si="6"/>
        <v/>
      </c>
      <c r="G144" s="15" t="str">
        <f t="shared" si="7"/>
        <v/>
      </c>
      <c r="H144" s="16">
        <f>$C$2-SUM($G$3:G144)</f>
        <v>0</v>
      </c>
    </row>
    <row r="145" spans="5:8" x14ac:dyDescent="0.25">
      <c r="E145" s="8">
        <v>143</v>
      </c>
      <c r="F145" s="15" t="str">
        <f t="shared" si="6"/>
        <v/>
      </c>
      <c r="G145" s="15" t="str">
        <f t="shared" si="7"/>
        <v/>
      </c>
      <c r="H145" s="16">
        <f>$C$2-SUM($G$3:G145)</f>
        <v>0</v>
      </c>
    </row>
    <row r="146" spans="5:8" x14ac:dyDescent="0.25">
      <c r="E146" s="13">
        <v>144</v>
      </c>
      <c r="F146" s="15" t="str">
        <f t="shared" si="6"/>
        <v/>
      </c>
      <c r="G146" s="15" t="str">
        <f t="shared" si="7"/>
        <v/>
      </c>
      <c r="H146" s="16">
        <f>$C$2-SUM($G$3:G146)</f>
        <v>0</v>
      </c>
    </row>
    <row r="147" spans="5:8" x14ac:dyDescent="0.25">
      <c r="E147" s="17">
        <v>145</v>
      </c>
      <c r="F147" s="15" t="str">
        <f t="shared" si="6"/>
        <v/>
      </c>
      <c r="G147" s="15" t="str">
        <f t="shared" si="7"/>
        <v/>
      </c>
      <c r="H147" s="16">
        <f>$C$2-SUM($G$3:G147)</f>
        <v>0</v>
      </c>
    </row>
    <row r="148" spans="5:8" x14ac:dyDescent="0.25">
      <c r="E148" s="8">
        <v>146</v>
      </c>
      <c r="F148" s="15" t="str">
        <f t="shared" si="6"/>
        <v/>
      </c>
      <c r="G148" s="15" t="str">
        <f t="shared" si="7"/>
        <v/>
      </c>
      <c r="H148" s="16">
        <f>$C$2-SUM($G$3:G148)</f>
        <v>0</v>
      </c>
    </row>
    <row r="149" spans="5:8" x14ac:dyDescent="0.25">
      <c r="E149" s="8">
        <v>147</v>
      </c>
      <c r="F149" s="15" t="str">
        <f t="shared" si="6"/>
        <v/>
      </c>
      <c r="G149" s="15" t="str">
        <f t="shared" si="7"/>
        <v/>
      </c>
      <c r="H149" s="16">
        <f>$C$2-SUM($G$3:G149)</f>
        <v>0</v>
      </c>
    </row>
    <row r="150" spans="5:8" x14ac:dyDescent="0.25">
      <c r="E150" s="13">
        <v>148</v>
      </c>
      <c r="F150" s="15" t="str">
        <f t="shared" si="6"/>
        <v/>
      </c>
      <c r="G150" s="15" t="str">
        <f t="shared" si="7"/>
        <v/>
      </c>
      <c r="H150" s="16">
        <f>$C$2-SUM($G$3:G150)</f>
        <v>0</v>
      </c>
    </row>
    <row r="151" spans="5:8" x14ac:dyDescent="0.25">
      <c r="E151" s="17">
        <v>149</v>
      </c>
      <c r="F151" s="15" t="str">
        <f t="shared" si="6"/>
        <v/>
      </c>
      <c r="G151" s="15" t="str">
        <f t="shared" si="7"/>
        <v/>
      </c>
      <c r="H151" s="16">
        <f>$C$2-SUM($G$3:G151)</f>
        <v>0</v>
      </c>
    </row>
    <row r="152" spans="5:8" x14ac:dyDescent="0.25">
      <c r="E152" s="8">
        <v>150</v>
      </c>
      <c r="F152" s="15" t="str">
        <f t="shared" si="6"/>
        <v/>
      </c>
      <c r="G152" s="15" t="str">
        <f t="shared" si="7"/>
        <v/>
      </c>
      <c r="H152" s="16">
        <f>$C$2-SUM($G$3:G152)</f>
        <v>0</v>
      </c>
    </row>
    <row r="153" spans="5:8" x14ac:dyDescent="0.25">
      <c r="E153" s="8">
        <v>151</v>
      </c>
      <c r="F153" s="15" t="str">
        <f t="shared" si="6"/>
        <v/>
      </c>
      <c r="G153" s="15" t="str">
        <f t="shared" si="7"/>
        <v/>
      </c>
      <c r="H153" s="16">
        <f>$C$2-SUM($G$3:G153)</f>
        <v>0</v>
      </c>
    </row>
    <row r="154" spans="5:8" x14ac:dyDescent="0.25">
      <c r="E154" s="13">
        <v>152</v>
      </c>
      <c r="F154" s="15" t="str">
        <f t="shared" si="6"/>
        <v/>
      </c>
      <c r="G154" s="15" t="str">
        <f t="shared" si="7"/>
        <v/>
      </c>
      <c r="H154" s="16">
        <f>$C$2-SUM($G$3:G154)</f>
        <v>0</v>
      </c>
    </row>
    <row r="155" spans="5:8" x14ac:dyDescent="0.25">
      <c r="E155" s="17">
        <v>153</v>
      </c>
      <c r="F155" s="15" t="str">
        <f t="shared" si="6"/>
        <v/>
      </c>
      <c r="G155" s="15" t="str">
        <f t="shared" si="7"/>
        <v/>
      </c>
      <c r="H155" s="16">
        <f>$C$2-SUM($G$3:G155)</f>
        <v>0</v>
      </c>
    </row>
    <row r="156" spans="5:8" x14ac:dyDescent="0.25">
      <c r="E156" s="8">
        <v>154</v>
      </c>
      <c r="F156" s="15" t="str">
        <f t="shared" si="6"/>
        <v/>
      </c>
      <c r="G156" s="15" t="str">
        <f t="shared" si="7"/>
        <v/>
      </c>
      <c r="H156" s="16">
        <f>$C$2-SUM($G$3:G156)</f>
        <v>0</v>
      </c>
    </row>
    <row r="157" spans="5:8" x14ac:dyDescent="0.25">
      <c r="E157" s="8">
        <v>155</v>
      </c>
      <c r="F157" s="15" t="str">
        <f t="shared" si="6"/>
        <v/>
      </c>
      <c r="G157" s="15" t="str">
        <f t="shared" si="7"/>
        <v/>
      </c>
      <c r="H157" s="16">
        <f>$C$2-SUM($G$3:G157)</f>
        <v>0</v>
      </c>
    </row>
    <row r="158" spans="5:8" x14ac:dyDescent="0.25">
      <c r="E158" s="13">
        <v>156</v>
      </c>
      <c r="F158" s="15" t="str">
        <f t="shared" si="6"/>
        <v/>
      </c>
      <c r="G158" s="15" t="str">
        <f t="shared" si="7"/>
        <v/>
      </c>
      <c r="H158" s="16">
        <f>$C$2-SUM($G$3:G158)</f>
        <v>0</v>
      </c>
    </row>
    <row r="159" spans="5:8" x14ac:dyDescent="0.25">
      <c r="E159" s="17">
        <v>157</v>
      </c>
      <c r="F159" s="15" t="str">
        <f t="shared" si="6"/>
        <v/>
      </c>
      <c r="G159" s="15" t="str">
        <f t="shared" si="7"/>
        <v/>
      </c>
      <c r="H159" s="16">
        <f>$C$2-SUM($G$3:G159)</f>
        <v>0</v>
      </c>
    </row>
    <row r="160" spans="5:8" x14ac:dyDescent="0.25">
      <c r="E160" s="8">
        <v>158</v>
      </c>
      <c r="F160" s="15" t="str">
        <f t="shared" ref="F160:F191" si="8">IFERROR(IPMT($C$3,E160,$C$4,-$C$2),"")</f>
        <v/>
      </c>
      <c r="G160" s="15" t="str">
        <f t="shared" ref="G160:G182" si="9">IFERROR(PPMT($C$3,E160,$C$4,-$C$2),"")</f>
        <v/>
      </c>
      <c r="H160" s="16">
        <f>$C$2-SUM($G$3:G160)</f>
        <v>0</v>
      </c>
    </row>
    <row r="161" spans="5:8" x14ac:dyDescent="0.25">
      <c r="E161" s="8">
        <v>159</v>
      </c>
      <c r="F161" s="15" t="str">
        <f t="shared" si="8"/>
        <v/>
      </c>
      <c r="G161" s="15" t="str">
        <f t="shared" si="9"/>
        <v/>
      </c>
      <c r="H161" s="16">
        <f>$C$2-SUM($G$3:G161)</f>
        <v>0</v>
      </c>
    </row>
    <row r="162" spans="5:8" x14ac:dyDescent="0.25">
      <c r="E162" s="13">
        <v>160</v>
      </c>
      <c r="F162" s="15" t="str">
        <f t="shared" si="8"/>
        <v/>
      </c>
      <c r="G162" s="15" t="str">
        <f t="shared" si="9"/>
        <v/>
      </c>
      <c r="H162" s="16">
        <f>$C$2-SUM($G$3:G162)</f>
        <v>0</v>
      </c>
    </row>
    <row r="163" spans="5:8" x14ac:dyDescent="0.25">
      <c r="E163" s="17">
        <v>161</v>
      </c>
      <c r="F163" s="15" t="str">
        <f t="shared" si="8"/>
        <v/>
      </c>
      <c r="G163" s="15" t="str">
        <f t="shared" si="9"/>
        <v/>
      </c>
      <c r="H163" s="16">
        <f>$C$2-SUM($G$3:G163)</f>
        <v>0</v>
      </c>
    </row>
    <row r="164" spans="5:8" x14ac:dyDescent="0.25">
      <c r="E164" s="8">
        <v>162</v>
      </c>
      <c r="F164" s="15" t="str">
        <f t="shared" si="8"/>
        <v/>
      </c>
      <c r="G164" s="15" t="str">
        <f t="shared" si="9"/>
        <v/>
      </c>
      <c r="H164" s="16">
        <f>$C$2-SUM($G$3:G164)</f>
        <v>0</v>
      </c>
    </row>
    <row r="165" spans="5:8" x14ac:dyDescent="0.25">
      <c r="E165" s="8">
        <v>163</v>
      </c>
      <c r="F165" s="15" t="str">
        <f t="shared" si="8"/>
        <v/>
      </c>
      <c r="G165" s="15" t="str">
        <f t="shared" si="9"/>
        <v/>
      </c>
      <c r="H165" s="16">
        <f>$C$2-SUM($G$3:G165)</f>
        <v>0</v>
      </c>
    </row>
    <row r="166" spans="5:8" x14ac:dyDescent="0.25">
      <c r="E166" s="13">
        <v>164</v>
      </c>
      <c r="F166" s="15" t="str">
        <f t="shared" si="8"/>
        <v/>
      </c>
      <c r="G166" s="15" t="str">
        <f t="shared" si="9"/>
        <v/>
      </c>
      <c r="H166" s="16">
        <f>$C$2-SUM($G$3:G166)</f>
        <v>0</v>
      </c>
    </row>
    <row r="167" spans="5:8" x14ac:dyDescent="0.25">
      <c r="E167" s="17">
        <v>165</v>
      </c>
      <c r="F167" s="15" t="str">
        <f t="shared" si="8"/>
        <v/>
      </c>
      <c r="G167" s="15" t="str">
        <f t="shared" si="9"/>
        <v/>
      </c>
      <c r="H167" s="16">
        <f>$C$2-SUM($G$3:G167)</f>
        <v>0</v>
      </c>
    </row>
    <row r="168" spans="5:8" x14ac:dyDescent="0.25">
      <c r="E168" s="8">
        <v>166</v>
      </c>
      <c r="F168" s="15" t="str">
        <f t="shared" si="8"/>
        <v/>
      </c>
      <c r="G168" s="15" t="str">
        <f t="shared" si="9"/>
        <v/>
      </c>
      <c r="H168" s="16">
        <f>$C$2-SUM($G$3:G168)</f>
        <v>0</v>
      </c>
    </row>
    <row r="169" spans="5:8" x14ac:dyDescent="0.25">
      <c r="E169" s="8">
        <v>167</v>
      </c>
      <c r="F169" s="15" t="str">
        <f t="shared" si="8"/>
        <v/>
      </c>
      <c r="G169" s="15" t="str">
        <f t="shared" si="9"/>
        <v/>
      </c>
      <c r="H169" s="16">
        <f>$C$2-SUM($G$3:G169)</f>
        <v>0</v>
      </c>
    </row>
    <row r="170" spans="5:8" x14ac:dyDescent="0.25">
      <c r="E170" s="13">
        <v>168</v>
      </c>
      <c r="F170" s="15" t="str">
        <f t="shared" si="8"/>
        <v/>
      </c>
      <c r="G170" s="15" t="str">
        <f t="shared" si="9"/>
        <v/>
      </c>
      <c r="H170" s="16">
        <f>$C$2-SUM($G$3:G170)</f>
        <v>0</v>
      </c>
    </row>
    <row r="171" spans="5:8" x14ac:dyDescent="0.25">
      <c r="E171" s="17">
        <v>169</v>
      </c>
      <c r="F171" s="15" t="str">
        <f t="shared" si="8"/>
        <v/>
      </c>
      <c r="G171" s="15" t="str">
        <f t="shared" si="9"/>
        <v/>
      </c>
      <c r="H171" s="16">
        <f>$C$2-SUM($G$3:G171)</f>
        <v>0</v>
      </c>
    </row>
    <row r="172" spans="5:8" x14ac:dyDescent="0.25">
      <c r="E172" s="8">
        <v>170</v>
      </c>
      <c r="F172" s="15" t="str">
        <f t="shared" si="8"/>
        <v/>
      </c>
      <c r="G172" s="15" t="str">
        <f t="shared" si="9"/>
        <v/>
      </c>
      <c r="H172" s="16">
        <f>$C$2-SUM($G$3:G172)</f>
        <v>0</v>
      </c>
    </row>
    <row r="173" spans="5:8" x14ac:dyDescent="0.25">
      <c r="E173" s="8">
        <v>171</v>
      </c>
      <c r="F173" s="15" t="str">
        <f t="shared" si="8"/>
        <v/>
      </c>
      <c r="G173" s="15" t="str">
        <f t="shared" si="9"/>
        <v/>
      </c>
      <c r="H173" s="16">
        <f>$C$2-SUM($G$3:G173)</f>
        <v>0</v>
      </c>
    </row>
    <row r="174" spans="5:8" x14ac:dyDescent="0.25">
      <c r="E174" s="13">
        <v>172</v>
      </c>
      <c r="F174" s="15" t="str">
        <f t="shared" si="8"/>
        <v/>
      </c>
      <c r="G174" s="15" t="str">
        <f t="shared" si="9"/>
        <v/>
      </c>
      <c r="H174" s="16">
        <f>$C$2-SUM($G$3:G174)</f>
        <v>0</v>
      </c>
    </row>
    <row r="175" spans="5:8" x14ac:dyDescent="0.25">
      <c r="E175" s="17">
        <v>173</v>
      </c>
      <c r="F175" s="15" t="str">
        <f t="shared" si="8"/>
        <v/>
      </c>
      <c r="G175" s="15" t="str">
        <f t="shared" si="9"/>
        <v/>
      </c>
      <c r="H175" s="16">
        <f>$C$2-SUM($G$3:G175)</f>
        <v>0</v>
      </c>
    </row>
    <row r="176" spans="5:8" x14ac:dyDescent="0.25">
      <c r="E176" s="8">
        <v>174</v>
      </c>
      <c r="F176" s="15" t="str">
        <f t="shared" si="8"/>
        <v/>
      </c>
      <c r="G176" s="15" t="str">
        <f t="shared" si="9"/>
        <v/>
      </c>
      <c r="H176" s="16">
        <f>$C$2-SUM($G$3:G176)</f>
        <v>0</v>
      </c>
    </row>
    <row r="177" spans="5:8" x14ac:dyDescent="0.25">
      <c r="E177" s="8">
        <v>175</v>
      </c>
      <c r="F177" s="15" t="str">
        <f t="shared" si="8"/>
        <v/>
      </c>
      <c r="G177" s="15" t="str">
        <f t="shared" si="9"/>
        <v/>
      </c>
      <c r="H177" s="16">
        <f>$C$2-SUM($G$3:G177)</f>
        <v>0</v>
      </c>
    </row>
    <row r="178" spans="5:8" x14ac:dyDescent="0.25">
      <c r="E178" s="13">
        <v>176</v>
      </c>
      <c r="F178" s="15" t="str">
        <f t="shared" si="8"/>
        <v/>
      </c>
      <c r="G178" s="15" t="str">
        <f t="shared" si="9"/>
        <v/>
      </c>
      <c r="H178" s="16">
        <f>$C$2-SUM($G$3:G178)</f>
        <v>0</v>
      </c>
    </row>
    <row r="179" spans="5:8" x14ac:dyDescent="0.25">
      <c r="E179" s="17">
        <v>177</v>
      </c>
      <c r="F179" s="15" t="str">
        <f t="shared" si="8"/>
        <v/>
      </c>
      <c r="G179" s="15" t="str">
        <f t="shared" si="9"/>
        <v/>
      </c>
      <c r="H179" s="16">
        <f>$C$2-SUM($G$3:G179)</f>
        <v>0</v>
      </c>
    </row>
    <row r="180" spans="5:8" x14ac:dyDescent="0.25">
      <c r="E180" s="8">
        <v>178</v>
      </c>
      <c r="F180" s="15" t="str">
        <f t="shared" si="8"/>
        <v/>
      </c>
      <c r="G180" s="15" t="str">
        <f t="shared" si="9"/>
        <v/>
      </c>
      <c r="H180" s="16">
        <f>$C$2-SUM($G$3:G180)</f>
        <v>0</v>
      </c>
    </row>
    <row r="181" spans="5:8" x14ac:dyDescent="0.25">
      <c r="E181" s="8">
        <v>179</v>
      </c>
      <c r="F181" s="15" t="str">
        <f t="shared" si="8"/>
        <v/>
      </c>
      <c r="G181" s="15" t="str">
        <f t="shared" si="9"/>
        <v/>
      </c>
      <c r="H181" s="16">
        <f>$C$2-SUM($G$3:G181)</f>
        <v>0</v>
      </c>
    </row>
    <row r="182" spans="5:8" x14ac:dyDescent="0.25">
      <c r="E182" s="13">
        <v>180</v>
      </c>
      <c r="F182" s="15" t="str">
        <f t="shared" si="8"/>
        <v/>
      </c>
      <c r="G182" s="15" t="str">
        <f t="shared" si="9"/>
        <v/>
      </c>
      <c r="H182" s="16">
        <f>$C$2-SUM($G$3:G182)</f>
        <v>0</v>
      </c>
    </row>
  </sheetData>
  <mergeCells count="1">
    <mergeCell ref="B10:C15"/>
  </mergeCells>
  <pageMargins left="0.7" right="0.7" top="0.75" bottom="0.75" header="0.3" footer="0.3"/>
  <drawing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Tabla de amortización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HPS</dc:creator>
  <cp:lastModifiedBy>HPS</cp:lastModifiedBy>
  <dcterms:created xsi:type="dcterms:W3CDTF">2020-11-07T16:27:53Z</dcterms:created>
  <dcterms:modified xsi:type="dcterms:W3CDTF">2020-11-09T13:01:25Z</dcterms:modified>
</cp:coreProperties>
</file>